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CDS\Desktop\LUISA G 2019\CALIDAD\CALIDAD 2019\MACH FROME\"/>
    </mc:Choice>
  </mc:AlternateContent>
  <xr:revisionPtr revIDLastSave="0" documentId="13_ncr:1_{BE249411-5C16-4BA7-96C7-578785EA2B9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Estado de Situacion financiera" sheetId="2" r:id="rId1"/>
    <sheet name="Estado de Resultados" sheetId="3" r:id="rId2"/>
    <sheet name="1" sheetId="1" state="hidden" r:id="rId3"/>
  </sheets>
  <definedNames>
    <definedName name="_xlnm.Print_Area" localSheetId="1">'Estado de Resultados'!$B$3:$L$140</definedName>
    <definedName name="_xlnm.Print_Area" localSheetId="0">'Estado de Situacion financiera'!$B$1:$K$122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4" i="3" l="1"/>
  <c r="H83" i="3"/>
  <c r="H96" i="3"/>
  <c r="H72" i="3"/>
  <c r="H35" i="3"/>
  <c r="H74" i="3" s="1"/>
  <c r="H98" i="3" s="1"/>
  <c r="G28" i="2"/>
  <c r="G30" i="2" s="1"/>
  <c r="G20" i="2"/>
  <c r="K94" i="3"/>
  <c r="K83" i="3"/>
  <c r="L72" i="3"/>
  <c r="L74" i="3" s="1"/>
  <c r="L98" i="3" s="1"/>
  <c r="J94" i="3"/>
  <c r="L94" i="3"/>
  <c r="I94" i="3"/>
  <c r="I96" i="3" s="1"/>
  <c r="L83" i="3"/>
  <c r="J83" i="3"/>
  <c r="I83" i="3"/>
  <c r="I72" i="3"/>
  <c r="I74" i="3" s="1"/>
  <c r="I98" i="3" s="1"/>
  <c r="J72" i="3"/>
  <c r="J74" i="3" s="1"/>
  <c r="J98" i="3" s="1"/>
  <c r="L35" i="3"/>
  <c r="I35" i="3"/>
  <c r="J35" i="3"/>
  <c r="L11" i="3"/>
  <c r="K96" i="3"/>
  <c r="K72" i="3"/>
  <c r="K35" i="3"/>
  <c r="L96" i="3"/>
  <c r="J96" i="3"/>
  <c r="K74" i="3"/>
  <c r="K98" i="3" s="1"/>
  <c r="K20" i="2"/>
  <c r="J28" i="2"/>
  <c r="J30" i="2" s="1"/>
  <c r="K28" i="2"/>
  <c r="K30" i="2" s="1"/>
  <c r="H28" i="2"/>
  <c r="H30" i="2" s="1"/>
  <c r="I28" i="2"/>
  <c r="I30" i="2" s="1"/>
  <c r="I20" i="2"/>
  <c r="H20" i="2"/>
  <c r="J20" i="2"/>
</calcChain>
</file>

<file path=xl/sharedStrings.xml><?xml version="1.0" encoding="utf-8"?>
<sst xmlns="http://schemas.openxmlformats.org/spreadsheetml/2006/main" count="104" uniqueCount="67">
  <si>
    <t>Código</t>
  </si>
  <si>
    <t>Cuenta</t>
  </si>
  <si>
    <t>Deudores</t>
  </si>
  <si>
    <t>Inventarios</t>
  </si>
  <si>
    <t>Propiedades Planta y Equipo</t>
  </si>
  <si>
    <t>Otros Activos</t>
  </si>
  <si>
    <t>2018 *</t>
  </si>
  <si>
    <t>Efectivo y equivalentes al efectivo</t>
  </si>
  <si>
    <t>Inversiones e Instrumentos Derivados</t>
  </si>
  <si>
    <t>Cuentas por Cobrar</t>
  </si>
  <si>
    <t>Bienes de Uso Publico e Historicos y Culturales</t>
  </si>
  <si>
    <t>Emision y Colocacion de Titulos de Deuda</t>
  </si>
  <si>
    <t>Prestamos por Pagar</t>
  </si>
  <si>
    <t>Cuentas por Pagar</t>
  </si>
  <si>
    <t>Beneficios a Empleados</t>
  </si>
  <si>
    <t>Provisiones</t>
  </si>
  <si>
    <t>Otros pasivos</t>
  </si>
  <si>
    <t>Activo</t>
  </si>
  <si>
    <t>Pasivo</t>
  </si>
  <si>
    <t>Patrimonio</t>
  </si>
  <si>
    <t>2+3</t>
  </si>
  <si>
    <t>Pasivo + Patrimonio</t>
  </si>
  <si>
    <t>INGRESOS OPERACIONALES</t>
  </si>
  <si>
    <t xml:space="preserve">Ingresos fiscales </t>
  </si>
  <si>
    <t xml:space="preserve">Venta de bienes </t>
  </si>
  <si>
    <t xml:space="preserve">Venta de servicios </t>
  </si>
  <si>
    <t xml:space="preserve">Transferencias </t>
  </si>
  <si>
    <t xml:space="preserve">Operaciones interinstitucionales  </t>
  </si>
  <si>
    <t>TOTAL INGRESOS OPERACIONALES</t>
  </si>
  <si>
    <t>GASTOS OPERACIONALES</t>
  </si>
  <si>
    <t xml:space="preserve">De administración </t>
  </si>
  <si>
    <t xml:space="preserve">De operación </t>
  </si>
  <si>
    <t xml:space="preserve">Provisiones, depreciaciones y amortizaciones </t>
  </si>
  <si>
    <t>Transferencias</t>
  </si>
  <si>
    <t xml:space="preserve">Gasto público social </t>
  </si>
  <si>
    <t xml:space="preserve">Operaciones interinstitucionales </t>
  </si>
  <si>
    <t>TOTAL GASTOS OPERACIONALES</t>
  </si>
  <si>
    <t>EXCEDENTE / DÉFICIT  OPERACIONAL</t>
  </si>
  <si>
    <t>INGRESOS NO OPERACIONALES</t>
  </si>
  <si>
    <t>Otros Ingresos</t>
  </si>
  <si>
    <t>TOTAL INGRESOS NO OPERACIONALES</t>
  </si>
  <si>
    <t>Otros Gastos</t>
  </si>
  <si>
    <t>TOTAL GASTOS NO OPERACIONALES</t>
  </si>
  <si>
    <t>EXCEDENTE / DÉFICIT  NO OPERACIONAL</t>
  </si>
  <si>
    <t>EXCEDENTE / DÉFICIT  DEL EJERCICIO</t>
  </si>
  <si>
    <t>De Operación</t>
  </si>
  <si>
    <t>Marzo 2019 **</t>
  </si>
  <si>
    <t xml:space="preserve">Esta información corresponde a fecha de corte: </t>
  </si>
  <si>
    <t>DD/MM/AAA</t>
  </si>
  <si>
    <t>Periodo de Gestión:</t>
  </si>
  <si>
    <t xml:space="preserve">DD/MM/AAAA </t>
  </si>
  <si>
    <t>a</t>
  </si>
  <si>
    <t>NOTA: Los valores se reportan en millones de pesos</t>
  </si>
  <si>
    <t>ESTADO DE SITUACIÓN FINANCIERA</t>
  </si>
  <si>
    <t>* Informacion contable preparada bajo nuevo marco normatico de NIF</t>
  </si>
  <si>
    <t>** Informacion a marzo 31 de 2019, solo para fines de empalme</t>
  </si>
  <si>
    <t>Elaboró</t>
  </si>
  <si>
    <t>Revisó</t>
  </si>
  <si>
    <t>Firma:</t>
  </si>
  <si>
    <t>Nombre:</t>
  </si>
  <si>
    <t>Cargo:</t>
  </si>
  <si>
    <t>HOJA 1 DE 2</t>
  </si>
  <si>
    <t>HOJA 2 DE 2</t>
  </si>
  <si>
    <t>Ejemplo:</t>
  </si>
  <si>
    <t>Código: PDE-F395</t>
  </si>
  <si>
    <t>Versión: 0</t>
  </si>
  <si>
    <t>Fecha: 10/06/2019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</si>
</sst>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Arial"/>
    </font>
    <font>
      <sz val="11"/>
      <color theme="1"/>
      <name val="Arial"/>
    </font>
    <font>
      <sz val="8"/>
      <color theme="1"/>
      <name val="Arial"/>
    </font>
    <font>
      <sz val="11"/>
      <name val="Arial"/>
    </font>
    <font>
      <b/>
      <sz val="11"/>
      <color rgb="FF000000"/>
      <name val="Arial"/>
    </font>
    <font>
      <sz val="10"/>
      <color theme="1"/>
      <name val="Arial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theme="0" tint="-0.34998626667073579"/>
      <name val="Tahoma"/>
      <family val="2"/>
    </font>
    <font>
      <sz val="12"/>
      <name val="Tahoma"/>
      <family val="2"/>
    </font>
    <font>
      <sz val="12"/>
      <color theme="0" tint="-0.249977111117893"/>
      <name val="Tahoma"/>
      <family val="2"/>
    </font>
    <font>
      <sz val="11"/>
      <color theme="1"/>
      <name val="Tahoma"/>
      <family val="2"/>
    </font>
    <font>
      <b/>
      <sz val="10"/>
      <color rgb="FF000000"/>
      <name val="Tahoma"/>
      <family val="2"/>
    </font>
    <font>
      <b/>
      <sz val="14"/>
      <name val="Arial"/>
      <family val="2"/>
    </font>
    <font>
      <b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3" fillId="0" borderId="0"/>
  </cellStyleXfs>
  <cellXfs count="206">
    <xf numFmtId="0" fontId="0" fillId="0" borderId="0" xfId="0"/>
    <xf numFmtId="41" fontId="0" fillId="0" borderId="0" xfId="1" applyFont="1"/>
    <xf numFmtId="41" fontId="0" fillId="0" borderId="0" xfId="1" applyFont="1" applyAlignment="1">
      <alignment horizontal="right"/>
    </xf>
    <xf numFmtId="0" fontId="0" fillId="0" borderId="0" xfId="0" applyFont="1"/>
    <xf numFmtId="41" fontId="0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41" fontId="8" fillId="2" borderId="0" xfId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0" borderId="0" xfId="0" applyFont="1" applyAlignment="1">
      <alignment wrapText="1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41" fontId="9" fillId="0" borderId="0" xfId="1" applyFont="1" applyAlignment="1">
      <alignment vertical="center"/>
    </xf>
    <xf numFmtId="41" fontId="8" fillId="2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0" borderId="3" xfId="0" applyFont="1" applyBorder="1"/>
    <xf numFmtId="41" fontId="0" fillId="0" borderId="3" xfId="1" applyFont="1" applyBorder="1"/>
    <xf numFmtId="41" fontId="0" fillId="0" borderId="3" xfId="1" applyFont="1" applyBorder="1" applyAlignment="1">
      <alignment horizontal="right"/>
    </xf>
    <xf numFmtId="41" fontId="8" fillId="2" borderId="3" xfId="1" applyFont="1" applyFill="1" applyBorder="1" applyAlignment="1">
      <alignment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/>
    <xf numFmtId="0" fontId="8" fillId="4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0" fontId="16" fillId="0" borderId="0" xfId="0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 vertical="center" wrapText="1"/>
    </xf>
    <xf numFmtId="41" fontId="16" fillId="0" borderId="0" xfId="1" applyFont="1" applyFill="1" applyBorder="1" applyAlignment="1">
      <alignment vertical="center"/>
    </xf>
    <xf numFmtId="41" fontId="16" fillId="0" borderId="0" xfId="1" applyFont="1" applyFill="1" applyBorder="1" applyAlignment="1">
      <alignment horizontal="left" vertical="center" wrapText="1"/>
    </xf>
    <xf numFmtId="41" fontId="16" fillId="0" borderId="0" xfId="1" applyFont="1" applyFill="1" applyBorder="1" applyAlignment="1">
      <alignment vertical="center" wrapText="1"/>
    </xf>
    <xf numFmtId="41" fontId="13" fillId="3" borderId="1" xfId="1" applyFont="1" applyFill="1" applyBorder="1" applyAlignment="1">
      <alignment horizontal="center" vertical="center" wrapText="1"/>
    </xf>
    <xf numFmtId="41" fontId="14" fillId="0" borderId="0" xfId="0" applyNumberFormat="1" applyFont="1"/>
    <xf numFmtId="41" fontId="13" fillId="0" borderId="0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41" fontId="13" fillId="3" borderId="1" xfId="1" applyFont="1" applyFill="1" applyBorder="1" applyAlignment="1">
      <alignment vertical="center"/>
    </xf>
    <xf numFmtId="41" fontId="13" fillId="0" borderId="0" xfId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horizontal="center" vertical="center" wrapText="1"/>
    </xf>
    <xf numFmtId="41" fontId="16" fillId="0" borderId="0" xfId="1" applyFont="1" applyFill="1" applyBorder="1"/>
    <xf numFmtId="41" fontId="13" fillId="3" borderId="2" xfId="1" applyFont="1" applyFill="1" applyBorder="1" applyAlignment="1">
      <alignment horizontal="center" vertical="center" wrapText="1"/>
    </xf>
    <xf numFmtId="41" fontId="3" fillId="0" borderId="0" xfId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9" fillId="0" borderId="0" xfId="0" applyFont="1"/>
    <xf numFmtId="0" fontId="21" fillId="0" borderId="7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3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2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right" vertical="center"/>
    </xf>
    <xf numFmtId="0" fontId="27" fillId="4" borderId="8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/>
    </xf>
    <xf numFmtId="0" fontId="13" fillId="0" borderId="3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Border="1"/>
    <xf numFmtId="0" fontId="15" fillId="0" borderId="0" xfId="0" applyFont="1" applyBorder="1"/>
    <xf numFmtId="0" fontId="19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4" fillId="0" borderId="18" xfId="0" applyFont="1" applyBorder="1"/>
    <xf numFmtId="0" fontId="0" fillId="0" borderId="0" xfId="0" applyFont="1" applyBorder="1"/>
    <xf numFmtId="0" fontId="25" fillId="4" borderId="2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  <xf numFmtId="0" fontId="14" fillId="0" borderId="0" xfId="0" applyFont="1" applyBorder="1"/>
    <xf numFmtId="0" fontId="14" fillId="0" borderId="21" xfId="0" applyFont="1" applyBorder="1"/>
    <xf numFmtId="0" fontId="17" fillId="4" borderId="18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41" fontId="16" fillId="0" borderId="0" xfId="1" applyFont="1" applyBorder="1" applyAlignment="1">
      <alignment vertical="center"/>
    </xf>
    <xf numFmtId="41" fontId="16" fillId="0" borderId="21" xfId="1" applyFont="1" applyBorder="1" applyAlignment="1">
      <alignment vertical="center"/>
    </xf>
    <xf numFmtId="0" fontId="16" fillId="0" borderId="18" xfId="0" applyFont="1" applyFill="1" applyBorder="1"/>
    <xf numFmtId="0" fontId="16" fillId="0" borderId="0" xfId="0" applyFont="1" applyFill="1" applyBorder="1"/>
    <xf numFmtId="41" fontId="16" fillId="0" borderId="21" xfId="1" applyFont="1" applyFill="1" applyBorder="1"/>
    <xf numFmtId="0" fontId="13" fillId="3" borderId="23" xfId="0" applyFont="1" applyFill="1" applyBorder="1" applyAlignment="1">
      <alignment horizontal="left" vertical="center" wrapText="1"/>
    </xf>
    <xf numFmtId="41" fontId="13" fillId="3" borderId="24" xfId="1" applyFont="1" applyFill="1" applyBorder="1" applyAlignment="1">
      <alignment horizontal="center" vertical="center" wrapText="1"/>
    </xf>
    <xf numFmtId="41" fontId="16" fillId="0" borderId="21" xfId="1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vertical="center"/>
    </xf>
    <xf numFmtId="41" fontId="13" fillId="3" borderId="24" xfId="1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41" fontId="13" fillId="0" borderId="21" xfId="1" applyFont="1" applyFill="1" applyBorder="1" applyAlignment="1">
      <alignment vertical="center"/>
    </xf>
    <xf numFmtId="164" fontId="13" fillId="0" borderId="21" xfId="1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41" fontId="14" fillId="0" borderId="0" xfId="1" applyFont="1" applyFill="1" applyBorder="1"/>
    <xf numFmtId="41" fontId="14" fillId="0" borderId="21" xfId="1" applyFont="1" applyFill="1" applyBorder="1"/>
    <xf numFmtId="0" fontId="13" fillId="3" borderId="25" xfId="0" applyFont="1" applyFill="1" applyBorder="1" applyAlignment="1">
      <alignment horizontal="left" vertical="center" wrapText="1"/>
    </xf>
    <xf numFmtId="41" fontId="13" fillId="3" borderId="26" xfId="1" applyFont="1" applyFill="1" applyBorder="1" applyAlignment="1">
      <alignment horizontal="center" vertical="center" wrapText="1"/>
    </xf>
    <xf numFmtId="41" fontId="3" fillId="0" borderId="21" xfId="1" applyFont="1" applyFill="1" applyBorder="1" applyAlignment="1">
      <alignment vertical="center"/>
    </xf>
    <xf numFmtId="0" fontId="14" fillId="0" borderId="18" xfId="0" applyFont="1" applyBorder="1"/>
    <xf numFmtId="0" fontId="18" fillId="0" borderId="0" xfId="0" applyFont="1" applyBorder="1"/>
    <xf numFmtId="0" fontId="14" fillId="0" borderId="27" xfId="0" applyFont="1" applyBorder="1"/>
    <xf numFmtId="0" fontId="14" fillId="0" borderId="28" xfId="0" applyFont="1" applyBorder="1"/>
    <xf numFmtId="0" fontId="14" fillId="0" borderId="29" xfId="0" applyFont="1" applyBorder="1"/>
    <xf numFmtId="0" fontId="5" fillId="4" borderId="30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right" vertical="center"/>
    </xf>
    <xf numFmtId="0" fontId="10" fillId="4" borderId="17" xfId="0" applyFont="1" applyFill="1" applyBorder="1" applyAlignment="1">
      <alignment horizontal="right" vertical="center"/>
    </xf>
    <xf numFmtId="0" fontId="5" fillId="4" borderId="3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right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7" fillId="0" borderId="31" xfId="0" applyFont="1" applyBorder="1"/>
    <xf numFmtId="0" fontId="0" fillId="0" borderId="19" xfId="0" applyFont="1" applyBorder="1"/>
    <xf numFmtId="0" fontId="8" fillId="0" borderId="31" xfId="0" applyFont="1" applyBorder="1" applyAlignment="1">
      <alignment horizontal="center" vertical="center"/>
    </xf>
    <xf numFmtId="41" fontId="0" fillId="0" borderId="19" xfId="1" applyFont="1" applyBorder="1"/>
    <xf numFmtId="0" fontId="8" fillId="2" borderId="31" xfId="0" applyFont="1" applyFill="1" applyBorder="1" applyAlignment="1">
      <alignment horizontal="center" vertical="center"/>
    </xf>
    <xf numFmtId="41" fontId="8" fillId="2" borderId="19" xfId="1" applyFont="1" applyFill="1" applyBorder="1" applyAlignment="1">
      <alignment vertic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18" xfId="0" applyFont="1" applyBorder="1"/>
    <xf numFmtId="0" fontId="0" fillId="0" borderId="21" xfId="0" applyFont="1" applyBorder="1"/>
    <xf numFmtId="0" fontId="2" fillId="0" borderId="18" xfId="0" applyFont="1" applyBorder="1"/>
    <xf numFmtId="0" fontId="2" fillId="0" borderId="0" xfId="0" applyFont="1" applyBorder="1"/>
    <xf numFmtId="41" fontId="0" fillId="0" borderId="0" xfId="0" applyNumberFormat="1" applyFont="1" applyBorder="1"/>
    <xf numFmtId="41" fontId="0" fillId="0" borderId="21" xfId="0" applyNumberFormat="1" applyFont="1" applyBorder="1"/>
    <xf numFmtId="0" fontId="2" fillId="0" borderId="27" xfId="0" applyFont="1" applyBorder="1"/>
    <xf numFmtId="0" fontId="2" fillId="0" borderId="28" xfId="0" applyFont="1" applyBorder="1"/>
    <xf numFmtId="0" fontId="0" fillId="0" borderId="28" xfId="0" applyFont="1" applyBorder="1"/>
    <xf numFmtId="41" fontId="0" fillId="0" borderId="28" xfId="0" applyNumberFormat="1" applyFont="1" applyBorder="1"/>
    <xf numFmtId="41" fontId="0" fillId="0" borderId="29" xfId="0" applyNumberFormat="1" applyFont="1" applyBorder="1"/>
  </cellXfs>
  <cellStyles count="3">
    <cellStyle name="Millares [0]" xfId="1" builtinId="6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Activo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81-4D41-BD55-2600785ABC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81-4D41-BD55-2600785ABC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81-4D41-BD55-2600785ABC3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581-4D41-BD55-2600785ABC3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581-4D41-BD55-2600785ABC3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581-4D41-BD55-2600785ABC3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581-4D41-BD55-2600785ABC3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581-4D41-BD55-2600785ABC33}"/>
              </c:ext>
            </c:extLst>
          </c:dPt>
          <c:cat>
            <c:numRef>
              <c:f>'Estado de Situacion financiera'!$C$12:$C$19</c:f>
              <c:numCache>
                <c:formatCode>General</c:formatCode>
                <c:ptCount val="8"/>
              </c:numCache>
            </c:numRef>
          </c:cat>
          <c:val>
            <c:numRef>
              <c:f>'Estado de Situacion financiera'!$G$12:$G$19</c:f>
              <c:numCache>
                <c:formatCode>_(* #,##0_);_(* \(#,##0\);_(* "-"_);_(@_)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10-0581-4D41-BD55-2600785AB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Activo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115446463046868"/>
          <c:y val="0.17353841005547854"/>
          <c:w val="0.81231533209186846"/>
          <c:h val="0.8217517185374201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26-4969-956E-5B76F76728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26-4969-956E-5B76F76728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26-4969-956E-5B76F76728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626-4969-956E-5B76F76728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626-4969-956E-5B76F767286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626-4969-956E-5B76F767286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626-4969-956E-5B76F767286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626-4969-956E-5B76F7672862}"/>
              </c:ext>
            </c:extLst>
          </c:dPt>
          <c:cat>
            <c:numRef>
              <c:f>'Estado de Situacion financiera'!$C$12:$C$19</c:f>
              <c:numCache>
                <c:formatCode>General</c:formatCode>
                <c:ptCount val="8"/>
              </c:numCache>
            </c:numRef>
          </c:cat>
          <c:val>
            <c:numRef>
              <c:f>'Estado de Situacion financiera'!$K$12:$K$19</c:f>
              <c:numCache>
                <c:formatCode>_(* #,##0_);_(* \(#,##0\);_(* "-"_);_(@_)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10-3626-4969-956E-5B76F7672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'Estado de Situacion financiera'!$C$20:$F$20</c:f>
              <c:strCache>
                <c:ptCount val="4"/>
                <c:pt idx="0">
                  <c:v>Activo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'Estado de Situacion financiera'!$Q$10:$U$10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*</c:v>
                </c:pt>
                <c:pt idx="4">
                  <c:v>Marzo 2019 **</c:v>
                </c:pt>
              </c:strCache>
            </c:strRef>
          </c:cat>
          <c:val>
            <c:numRef>
              <c:f>'Estado de Situacion financiera'!$G$20:$K$20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D-48A3-ADD6-64208B819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23556624"/>
        <c:axId val="-2125141248"/>
        <c:axId val="-2129425552"/>
      </c:bar3DChart>
      <c:catAx>
        <c:axId val="-2123556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125141248"/>
        <c:crosses val="autoZero"/>
        <c:auto val="1"/>
        <c:lblAlgn val="ctr"/>
        <c:lblOffset val="100"/>
        <c:noMultiLvlLbl val="0"/>
      </c:catAx>
      <c:valAx>
        <c:axId val="-212514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Millones de 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_);_(* \(#,##0\);_(* &quot;-&quot;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123556624"/>
        <c:crosses val="autoZero"/>
        <c:crossBetween val="between"/>
      </c:valAx>
      <c:serAx>
        <c:axId val="-2129425552"/>
        <c:scaling>
          <c:orientation val="minMax"/>
        </c:scaling>
        <c:delete val="1"/>
        <c:axPos val="b"/>
        <c:majorTickMark val="none"/>
        <c:minorTickMark val="none"/>
        <c:tickLblPos val="nextTo"/>
        <c:crossAx val="-2125141248"/>
        <c:crosses val="autoZero"/>
      </c:ser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'Estado de Situacion financiera'!$C$28:$F$28</c:f>
              <c:strCache>
                <c:ptCount val="4"/>
                <c:pt idx="0">
                  <c:v>Pasivo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'Estado de Situacion financiera'!$Q$20:$U$20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*</c:v>
                </c:pt>
                <c:pt idx="4">
                  <c:v>Marzo 2019 **</c:v>
                </c:pt>
              </c:strCache>
            </c:strRef>
          </c:cat>
          <c:val>
            <c:numRef>
              <c:f>'Estado de Situacion financiera'!$G$28:$K$28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6-4431-AB22-29CD2B19A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4161520"/>
        <c:axId val="2087372768"/>
        <c:axId val="-2123648096"/>
      </c:bar3DChart>
      <c:catAx>
        <c:axId val="2124161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87372768"/>
        <c:crosses val="autoZero"/>
        <c:auto val="1"/>
        <c:lblAlgn val="ctr"/>
        <c:lblOffset val="100"/>
        <c:noMultiLvlLbl val="0"/>
      </c:catAx>
      <c:valAx>
        <c:axId val="208737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Millones de 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_);_(* \(#,##0\);_(* &quot;-&quot;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4161520"/>
        <c:crosses val="autoZero"/>
        <c:crossBetween val="between"/>
      </c:valAx>
      <c:serAx>
        <c:axId val="-2123648096"/>
        <c:scaling>
          <c:orientation val="minMax"/>
        </c:scaling>
        <c:delete val="1"/>
        <c:axPos val="b"/>
        <c:majorTickMark val="none"/>
        <c:minorTickMark val="none"/>
        <c:tickLblPos val="nextTo"/>
        <c:crossAx val="2087372768"/>
        <c:crosses val="autoZero"/>
      </c:ser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015332580634101"/>
          <c:y val="0.139305205517047"/>
          <c:w val="0.66449165921298903"/>
          <c:h val="0.7283438625836720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'Estado de Situacion financiera'!$C$29:$F$29</c:f>
              <c:strCache>
                <c:ptCount val="4"/>
                <c:pt idx="0">
                  <c:v>Patrimonio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'Estado de Situacion financiera'!$Q$20:$U$20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*</c:v>
                </c:pt>
                <c:pt idx="4">
                  <c:v>Marzo 2019 **</c:v>
                </c:pt>
              </c:strCache>
            </c:strRef>
          </c:cat>
          <c:val>
            <c:numRef>
              <c:f>'Estado de Situacion financiera'!$G$29:$K$29</c:f>
              <c:numCache>
                <c:formatCode>_(* #,##0_);_(* \(#,##0\);_(* "-"_);_(@_)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DEC-4075-91C2-EC91F0483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25401936"/>
        <c:axId val="-2125362912"/>
        <c:axId val="-2131542720"/>
      </c:bar3DChart>
      <c:catAx>
        <c:axId val="-2125401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125362912"/>
        <c:crosses val="autoZero"/>
        <c:auto val="1"/>
        <c:lblAlgn val="ctr"/>
        <c:lblOffset val="100"/>
        <c:noMultiLvlLbl val="0"/>
      </c:catAx>
      <c:valAx>
        <c:axId val="-212536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Millones de 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_);_(* \(#,##0\);_(* &quot;-&quot;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125401936"/>
        <c:crosses val="autoZero"/>
        <c:crossBetween val="between"/>
      </c:valAx>
      <c:serAx>
        <c:axId val="-2131542720"/>
        <c:scaling>
          <c:orientation val="minMax"/>
        </c:scaling>
        <c:delete val="1"/>
        <c:axPos val="b"/>
        <c:majorTickMark val="none"/>
        <c:minorTickMark val="none"/>
        <c:tickLblPos val="nextTo"/>
        <c:crossAx val="-2125362912"/>
        <c:crosses val="autoZero"/>
      </c:ser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Pasivos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'Estado de Situacion financiera'!$C$22:$F$27</c:f>
            </c:numRef>
          </c:xVal>
          <c:yVal>
            <c:numRef>
              <c:f>'Estado de Situacion financiera'!$G$22:$G$27</c:f>
              <c:numCache>
                <c:formatCode>_(* #,##0_);_(* \(#,##0\);_(* "-"_);_(@_)</c:formatCode>
                <c:ptCount val="6"/>
              </c:numCache>
            </c:numRef>
          </c:yVal>
          <c:bubbleSize>
            <c:numRef>
              <c:f>'Estado de Situacion financiera'!$J$33</c:f>
              <c:numCache>
                <c:formatCode>_(* #,##0_);_(* \(#,##0\);_(* "-"_);_(@_)</c:formatCode>
                <c:ptCount val="1"/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6-EC59-4E47-AA1A-64E71337C6D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-2123835024"/>
        <c:axId val="-2123837920"/>
      </c:bubbleChart>
      <c:valAx>
        <c:axId val="-212383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123837920"/>
        <c:crosses val="autoZero"/>
        <c:crossBetween val="midCat"/>
      </c:valAx>
      <c:valAx>
        <c:axId val="-212383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123835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PASIVOS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9026110890738"/>
                  <c:y val="-0.17688436611898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19-41E4-A5C5-1D47978D919D}"/>
                </c:ext>
              </c:extLst>
            </c:dLbl>
            <c:dLbl>
              <c:idx val="1"/>
              <c:layout>
                <c:manualLayout>
                  <c:x val="-0.17946686288598701"/>
                  <c:y val="-0.18492456457893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19-41E4-A5C5-1D47978D919D}"/>
                </c:ext>
              </c:extLst>
            </c:dLbl>
            <c:dLbl>
              <c:idx val="2"/>
              <c:layout>
                <c:manualLayout>
                  <c:x val="-9.7123243444180996E-2"/>
                  <c:y val="-0.20100496149884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19-41E4-A5C5-1D47978D919D}"/>
                </c:ext>
              </c:extLst>
            </c:dLbl>
            <c:dLbl>
              <c:idx val="3"/>
              <c:layout>
                <c:manualLayout>
                  <c:x val="4.2227497149643998E-3"/>
                  <c:y val="5.62813892196765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19-41E4-A5C5-1D47978D919D}"/>
                </c:ext>
              </c:extLst>
            </c:dLbl>
            <c:dLbl>
              <c:idx val="4"/>
              <c:layout>
                <c:manualLayout>
                  <c:x val="-0.19002373717339799"/>
                  <c:y val="-0.1527637707391220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19-41E4-A5C5-1D47978D919D}"/>
                </c:ext>
              </c:extLst>
            </c:dLbl>
            <c:dLbl>
              <c:idx val="5"/>
              <c:layout>
                <c:manualLayout>
                  <c:x val="-4.8561621722090498E-2"/>
                  <c:y val="-0.12596310920594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19-41E4-A5C5-1D47978D91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'Estado de Situacion financiera'!$P$21:$P$26</c:f>
              <c:strCache>
                <c:ptCount val="6"/>
                <c:pt idx="0">
                  <c:v>Emision y Colocacion de Titulos de Deuda</c:v>
                </c:pt>
                <c:pt idx="1">
                  <c:v>Prestamos por Pagar</c:v>
                </c:pt>
                <c:pt idx="2">
                  <c:v>Cuentas por Pagar</c:v>
                </c:pt>
                <c:pt idx="3">
                  <c:v>Beneficios a Empleados</c:v>
                </c:pt>
                <c:pt idx="4">
                  <c:v>Provisiones</c:v>
                </c:pt>
                <c:pt idx="5">
                  <c:v>Otros pasivos</c:v>
                </c:pt>
              </c:strCache>
            </c:strRef>
          </c:xVal>
          <c:yVal>
            <c:numRef>
              <c:f>'Estado de Situacion financiera'!$U$21:$U$26</c:f>
              <c:numCache>
                <c:formatCode>_(* #,##0_);_(* \(#,##0\);_(* "-"_);_(@_)</c:formatCode>
                <c:ptCount val="6"/>
                <c:pt idx="0">
                  <c:v>130672</c:v>
                </c:pt>
                <c:pt idx="1">
                  <c:v>625444</c:v>
                </c:pt>
                <c:pt idx="2">
                  <c:v>197232</c:v>
                </c:pt>
                <c:pt idx="3">
                  <c:v>4746089</c:v>
                </c:pt>
                <c:pt idx="4">
                  <c:v>2610</c:v>
                </c:pt>
                <c:pt idx="5">
                  <c:v>18799</c:v>
                </c:pt>
              </c:numCache>
            </c:numRef>
          </c:yVal>
          <c:bubbleSize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bubbleSize>
          <c:bubble3D val="1"/>
          <c:extLst>
            <c:ext xmlns:c16="http://schemas.microsoft.com/office/drawing/2014/chart" uri="{C3380CC4-5D6E-409C-BE32-E72D297353CC}">
              <c16:uniqueId val="{00000006-BC19-41E4-A5C5-1D47978D9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-2125418464"/>
        <c:axId val="-2125415024"/>
      </c:bubbleChart>
      <c:valAx>
        <c:axId val="-212541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125415024"/>
        <c:crosses val="autoZero"/>
        <c:crossBetween val="midCat"/>
      </c:valAx>
      <c:valAx>
        <c:axId val="-212541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125418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ESTADO DE ACTIVIDAD ECONOMICA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'Estado de Resultados'!$B$35</c:f>
              <c:strCache>
                <c:ptCount val="1"/>
                <c:pt idx="0">
                  <c:v>TOTAL INGRESOS OPERACIONALES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'Estado de Resultados'!$H$11:$L$11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Marzo 2019 **</c:v>
                </c:pt>
              </c:strCache>
            </c:strRef>
          </c:cat>
          <c:val>
            <c:numRef>
              <c:f>'Estado de Resultados'!$H$35:$L$35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5-4BB7-BCCD-EFFDA409B721}"/>
            </c:ext>
          </c:extLst>
        </c:ser>
        <c:ser>
          <c:idx val="1"/>
          <c:order val="1"/>
          <c:tx>
            <c:strRef>
              <c:f>'Estado de Resultados'!$B$72</c:f>
              <c:strCache>
                <c:ptCount val="1"/>
                <c:pt idx="0">
                  <c:v>TOTAL GASTOS OPERACIONALES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'Estado de Resultados'!$H$11:$L$11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Marzo 2019 **</c:v>
                </c:pt>
              </c:strCache>
            </c:strRef>
          </c:cat>
          <c:val>
            <c:numRef>
              <c:f>'Estado de Resultados'!$H$72:$L$72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5-4BB7-BCCD-EFFDA409B721}"/>
            </c:ext>
          </c:extLst>
        </c:ser>
        <c:ser>
          <c:idx val="2"/>
          <c:order val="2"/>
          <c:tx>
            <c:strRef>
              <c:f>'Estado de Resultados'!$B$83</c:f>
              <c:strCache>
                <c:ptCount val="1"/>
                <c:pt idx="0">
                  <c:v>TOTAL INGRESOS NO OPERACIONALES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'Estado de Resultados'!$H$11:$L$11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Marzo 2019 **</c:v>
                </c:pt>
              </c:strCache>
            </c:strRef>
          </c:cat>
          <c:val>
            <c:numRef>
              <c:f>'Estado de Resultados'!$H$83:$L$83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55-4BB7-BCCD-EFFDA409B721}"/>
            </c:ext>
          </c:extLst>
        </c:ser>
        <c:ser>
          <c:idx val="3"/>
          <c:order val="3"/>
          <c:tx>
            <c:strRef>
              <c:f>'Estado de Resultados'!$B$94</c:f>
              <c:strCache>
                <c:ptCount val="1"/>
                <c:pt idx="0">
                  <c:v>TOTAL GASTOS NO OPERACIONALES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'Estado de Resultados'!$H$11:$L$11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Marzo 2019 **</c:v>
                </c:pt>
              </c:strCache>
            </c:strRef>
          </c:cat>
          <c:val>
            <c:numRef>
              <c:f>'Estado de Resultados'!$H$94:$L$94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55-4BB7-BCCD-EFFDA409B721}"/>
            </c:ext>
          </c:extLst>
        </c:ser>
        <c:ser>
          <c:idx val="4"/>
          <c:order val="4"/>
          <c:tx>
            <c:strRef>
              <c:f>'Estado de Resultados'!$B$98</c:f>
              <c:strCache>
                <c:ptCount val="1"/>
                <c:pt idx="0">
                  <c:v>EXCEDENTE / DÉFICIT  DEL EJERCICIO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'Estado de Resultados'!$H$11:$L$11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Marzo 2019 **</c:v>
                </c:pt>
              </c:strCache>
            </c:strRef>
          </c:cat>
          <c:val>
            <c:numRef>
              <c:f>'Estado de Resultados'!$H$98:$L$98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55-4BB7-BCCD-EFFDA409B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24051856"/>
        <c:axId val="-2124222512"/>
        <c:axId val="0"/>
      </c:bar3DChart>
      <c:catAx>
        <c:axId val="-212405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124222512"/>
        <c:crosses val="autoZero"/>
        <c:auto val="1"/>
        <c:lblAlgn val="ctr"/>
        <c:lblOffset val="100"/>
        <c:noMultiLvlLbl val="0"/>
      </c:catAx>
      <c:valAx>
        <c:axId val="-212422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12405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546100</xdr:colOff>
      <xdr:row>33</xdr:row>
      <xdr:rowOff>50800</xdr:rowOff>
    </xdr:from>
    <xdr:to>
      <xdr:col>10</xdr:col>
      <xdr:colOff>904875</xdr:colOff>
      <xdr:row>55</xdr:row>
      <xdr:rowOff>142875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111126</xdr:colOff>
      <xdr:row>33</xdr:row>
      <xdr:rowOff>34925</xdr:rowOff>
    </xdr:from>
    <xdr:to>
      <xdr:col>5</xdr:col>
      <xdr:colOff>523875</xdr:colOff>
      <xdr:row>55</xdr:row>
      <xdr:rowOff>142875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530226</xdr:colOff>
      <xdr:row>55</xdr:row>
      <xdr:rowOff>163511</xdr:rowOff>
    </xdr:from>
    <xdr:to>
      <xdr:col>10</xdr:col>
      <xdr:colOff>889000</xdr:colOff>
      <xdr:row>72</xdr:row>
      <xdr:rowOff>127000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114301</xdr:colOff>
      <xdr:row>55</xdr:row>
      <xdr:rowOff>158750</xdr:rowOff>
    </xdr:from>
    <xdr:to>
      <xdr:col>5</xdr:col>
      <xdr:colOff>555626</xdr:colOff>
      <xdr:row>72</xdr:row>
      <xdr:rowOff>127000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124733</xdr:colOff>
      <xdr:row>72</xdr:row>
      <xdr:rowOff>124732</xdr:rowOff>
    </xdr:from>
    <xdr:to>
      <xdr:col>10</xdr:col>
      <xdr:colOff>873125</xdr:colOff>
      <xdr:row>90</xdr:row>
      <xdr:rowOff>170089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133913</xdr:colOff>
      <xdr:row>90</xdr:row>
      <xdr:rowOff>182345</xdr:rowOff>
    </xdr:from>
    <xdr:to>
      <xdr:col>5</xdr:col>
      <xdr:colOff>565042</xdr:colOff>
      <xdr:row>114</xdr:row>
      <xdr:rowOff>163243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472485</xdr:colOff>
      <xdr:row>90</xdr:row>
      <xdr:rowOff>170966</xdr:rowOff>
    </xdr:from>
    <xdr:to>
      <xdr:col>10</xdr:col>
      <xdr:colOff>871781</xdr:colOff>
      <xdr:row>114</xdr:row>
      <xdr:rowOff>156623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321325</xdr:colOff>
      <xdr:row>1</xdr:row>
      <xdr:rowOff>34427</xdr:rowOff>
    </xdr:from>
    <xdr:to>
      <xdr:col>3</xdr:col>
      <xdr:colOff>138055</xdr:colOff>
      <xdr:row>3</xdr:row>
      <xdr:rowOff>298372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EC1C042D-40B9-4BA7-A0FB-1921A5B9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307" y="229517"/>
          <a:ext cx="1343025" cy="906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3578</xdr:colOff>
      <xdr:row>100</xdr:row>
      <xdr:rowOff>178593</xdr:rowOff>
    </xdr:from>
    <xdr:to>
      <xdr:col>11</xdr:col>
      <xdr:colOff>1025771</xdr:colOff>
      <xdr:row>132</xdr:row>
      <xdr:rowOff>73270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393700</xdr:colOff>
      <xdr:row>2</xdr:row>
      <xdr:rowOff>177800</xdr:rowOff>
    </xdr:from>
    <xdr:to>
      <xdr:col>3</xdr:col>
      <xdr:colOff>187325</xdr:colOff>
      <xdr:row>4</xdr:row>
      <xdr:rowOff>322396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EBCDC48D-A8D7-4830-8EA7-94C0E6AF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533400"/>
          <a:ext cx="1343025" cy="906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121"/>
  <sheetViews>
    <sheetView showGridLines="0" tabSelected="1" view="pageBreakPreview" zoomScale="59" zoomScaleNormal="83" zoomScaleSheetLayoutView="59" workbookViewId="0">
      <selection activeCell="J2" sqref="J2:K2"/>
    </sheetView>
  </sheetViews>
  <sheetFormatPr baseColWidth="10" defaultColWidth="10.85546875" defaultRowHeight="15" x14ac:dyDescent="0.25"/>
  <cols>
    <col min="1" max="1" width="10.85546875" style="3"/>
    <col min="2" max="2" width="8.28515625" style="3" bestFit="1" customWidth="1"/>
    <col min="3" max="3" width="14.7109375" style="3" customWidth="1"/>
    <col min="4" max="4" width="8.28515625" style="3" customWidth="1"/>
    <col min="5" max="5" width="30.7109375" style="3" customWidth="1"/>
    <col min="6" max="6" width="13.42578125" style="3" customWidth="1"/>
    <col min="7" max="7" width="12" style="3" customWidth="1"/>
    <col min="8" max="8" width="11.42578125" style="3" bestFit="1" customWidth="1"/>
    <col min="9" max="9" width="14.140625" style="3" customWidth="1"/>
    <col min="10" max="10" width="12.140625" style="3" customWidth="1"/>
    <col min="11" max="11" width="15.5703125" style="3" customWidth="1"/>
    <col min="12" max="15" width="10.85546875" style="3"/>
    <col min="16" max="16" width="42.85546875" style="3" bestFit="1" customWidth="1"/>
    <col min="17" max="20" width="10.85546875" style="3"/>
    <col min="21" max="21" width="12.42578125" style="3" customWidth="1"/>
    <col min="22" max="16384" width="10.85546875" style="3"/>
  </cols>
  <sheetData>
    <row r="1" spans="2:25" ht="16.5" thickBot="1" x14ac:dyDescent="0.3"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2:25" ht="25.5" customHeight="1" x14ac:dyDescent="0.25">
      <c r="B2" s="171"/>
      <c r="C2" s="172"/>
      <c r="D2" s="172"/>
      <c r="E2" s="173" t="s">
        <v>53</v>
      </c>
      <c r="F2" s="174"/>
      <c r="G2" s="174"/>
      <c r="H2" s="174"/>
      <c r="I2" s="175"/>
      <c r="J2" s="176" t="s">
        <v>64</v>
      </c>
      <c r="K2" s="177"/>
    </row>
    <row r="3" spans="2:25" ht="25.5" customHeight="1" x14ac:dyDescent="0.25">
      <c r="B3" s="178"/>
      <c r="C3" s="85"/>
      <c r="D3" s="85"/>
      <c r="E3" s="87"/>
      <c r="F3" s="88"/>
      <c r="G3" s="88"/>
      <c r="H3" s="88"/>
      <c r="I3" s="89"/>
      <c r="J3" s="86" t="s">
        <v>65</v>
      </c>
      <c r="K3" s="179"/>
    </row>
    <row r="4" spans="2:25" ht="25.5" customHeight="1" x14ac:dyDescent="0.25">
      <c r="B4" s="178"/>
      <c r="C4" s="85"/>
      <c r="D4" s="85"/>
      <c r="E4" s="90"/>
      <c r="F4" s="91"/>
      <c r="G4" s="91"/>
      <c r="H4" s="91"/>
      <c r="I4" s="92"/>
      <c r="J4" s="86" t="s">
        <v>66</v>
      </c>
      <c r="K4" s="179"/>
    </row>
    <row r="5" spans="2:25" x14ac:dyDescent="0.25">
      <c r="B5" s="180"/>
      <c r="C5" s="19"/>
      <c r="D5" s="19"/>
      <c r="E5" s="50"/>
      <c r="F5" s="50"/>
      <c r="G5" s="50"/>
      <c r="H5" s="50"/>
      <c r="I5" s="50"/>
      <c r="J5" s="51"/>
      <c r="K5" s="181"/>
    </row>
    <row r="6" spans="2:25" s="53" customFormat="1" ht="21" customHeight="1" x14ac:dyDescent="0.2">
      <c r="B6" s="128" t="s">
        <v>47</v>
      </c>
      <c r="C6" s="129"/>
      <c r="D6" s="129"/>
      <c r="E6" s="129"/>
      <c r="F6" s="54" t="s">
        <v>48</v>
      </c>
      <c r="G6" s="129"/>
      <c r="H6" s="55" t="s">
        <v>49</v>
      </c>
      <c r="I6" s="56" t="s">
        <v>50</v>
      </c>
      <c r="J6" s="131" t="s">
        <v>51</v>
      </c>
      <c r="K6" s="132" t="s">
        <v>50</v>
      </c>
      <c r="M6" s="52"/>
      <c r="N6" s="52"/>
      <c r="O6" s="58"/>
      <c r="P6" s="52"/>
      <c r="Q6" s="52"/>
      <c r="R6" s="58"/>
      <c r="S6" s="52"/>
      <c r="T6" s="52"/>
      <c r="U6" s="52"/>
      <c r="V6" s="52"/>
      <c r="W6" s="52"/>
      <c r="X6" s="52"/>
      <c r="Y6" s="52"/>
    </row>
    <row r="7" spans="2:25" ht="21" customHeight="1" x14ac:dyDescent="0.25">
      <c r="B7" s="133" t="s">
        <v>52</v>
      </c>
      <c r="C7" s="134"/>
      <c r="D7" s="134"/>
      <c r="E7" s="57"/>
      <c r="F7" s="134"/>
      <c r="G7" s="50"/>
      <c r="H7" s="50"/>
      <c r="I7" s="50"/>
      <c r="J7" s="51"/>
      <c r="K7" s="135" t="s">
        <v>61</v>
      </c>
      <c r="O7" s="3" t="s">
        <v>63</v>
      </c>
    </row>
    <row r="8" spans="2:25" ht="9.75" customHeight="1" x14ac:dyDescent="0.25">
      <c r="B8" s="180"/>
      <c r="C8" s="19"/>
      <c r="D8" s="19"/>
      <c r="E8" s="20"/>
      <c r="F8" s="20"/>
      <c r="G8" s="20"/>
      <c r="H8" s="20"/>
      <c r="I8" s="20"/>
      <c r="J8" s="19"/>
      <c r="K8" s="182"/>
    </row>
    <row r="9" spans="2:25" x14ac:dyDescent="0.25">
      <c r="B9" s="183"/>
      <c r="C9" s="73"/>
      <c r="D9" s="73"/>
      <c r="E9" s="73"/>
      <c r="F9" s="73"/>
      <c r="G9" s="73"/>
      <c r="H9" s="73"/>
      <c r="I9" s="73"/>
      <c r="J9" s="73"/>
      <c r="K9" s="184"/>
    </row>
    <row r="10" spans="2:25" x14ac:dyDescent="0.25">
      <c r="B10" s="185" t="s">
        <v>0</v>
      </c>
      <c r="C10" s="82" t="s">
        <v>1</v>
      </c>
      <c r="D10" s="83"/>
      <c r="E10" s="83"/>
      <c r="F10" s="84"/>
      <c r="G10" s="28">
        <v>2015</v>
      </c>
      <c r="H10" s="28">
        <v>2016</v>
      </c>
      <c r="I10" s="28">
        <v>2017</v>
      </c>
      <c r="J10" s="28" t="s">
        <v>6</v>
      </c>
      <c r="K10" s="186" t="s">
        <v>46</v>
      </c>
      <c r="O10" s="30" t="s">
        <v>0</v>
      </c>
      <c r="P10" s="30" t="s">
        <v>1</v>
      </c>
      <c r="Q10" s="30">
        <v>2015</v>
      </c>
      <c r="R10" s="30">
        <v>2016</v>
      </c>
      <c r="S10" s="30">
        <v>2017</v>
      </c>
      <c r="T10" s="30" t="s">
        <v>6</v>
      </c>
      <c r="U10" s="30" t="s">
        <v>46</v>
      </c>
    </row>
    <row r="11" spans="2:25" ht="15" customHeight="1" x14ac:dyDescent="0.25">
      <c r="B11" s="187"/>
      <c r="C11" s="25"/>
      <c r="D11" s="26"/>
      <c r="E11" s="26"/>
      <c r="F11" s="27"/>
      <c r="G11" s="27"/>
      <c r="H11" s="21"/>
      <c r="I11" s="21"/>
      <c r="J11" s="21"/>
      <c r="K11" s="188"/>
      <c r="O11" s="3">
        <v>11</v>
      </c>
      <c r="P11" s="3" t="s">
        <v>7</v>
      </c>
      <c r="Q11" s="1">
        <v>443129</v>
      </c>
      <c r="R11" s="1">
        <v>493077</v>
      </c>
      <c r="S11" s="1">
        <v>503118</v>
      </c>
      <c r="T11" s="1">
        <v>536882.51615000004</v>
      </c>
      <c r="U11" s="1">
        <v>593315</v>
      </c>
    </row>
    <row r="12" spans="2:25" x14ac:dyDescent="0.25">
      <c r="B12" s="189"/>
      <c r="C12" s="79"/>
      <c r="D12" s="80"/>
      <c r="E12" s="80"/>
      <c r="F12" s="81"/>
      <c r="G12" s="22"/>
      <c r="H12" s="22"/>
      <c r="I12" s="22"/>
      <c r="J12" s="22"/>
      <c r="K12" s="190"/>
      <c r="O12" s="3">
        <v>12</v>
      </c>
      <c r="P12" s="3" t="s">
        <v>8</v>
      </c>
      <c r="Q12" s="1">
        <v>32020</v>
      </c>
      <c r="R12" s="1">
        <v>32458</v>
      </c>
      <c r="S12" s="1">
        <v>24109</v>
      </c>
      <c r="T12" s="1">
        <v>162311.57757299999</v>
      </c>
      <c r="U12" s="1">
        <v>165311</v>
      </c>
    </row>
    <row r="13" spans="2:25" x14ac:dyDescent="0.25">
      <c r="B13" s="189"/>
      <c r="C13" s="79"/>
      <c r="D13" s="80"/>
      <c r="E13" s="80"/>
      <c r="F13" s="81"/>
      <c r="G13" s="22"/>
      <c r="H13" s="22"/>
      <c r="I13" s="22"/>
      <c r="J13" s="22"/>
      <c r="K13" s="190"/>
      <c r="O13" s="3">
        <v>13</v>
      </c>
      <c r="P13" s="3" t="s">
        <v>9</v>
      </c>
      <c r="Q13" s="1">
        <v>77204</v>
      </c>
      <c r="R13" s="1">
        <v>66443</v>
      </c>
      <c r="S13" s="1">
        <v>80758</v>
      </c>
      <c r="T13" s="1">
        <v>549594.13730499998</v>
      </c>
      <c r="U13" s="1">
        <v>509610</v>
      </c>
    </row>
    <row r="14" spans="2:25" x14ac:dyDescent="0.25">
      <c r="B14" s="189"/>
      <c r="C14" s="79"/>
      <c r="D14" s="80"/>
      <c r="E14" s="80"/>
      <c r="F14" s="81"/>
      <c r="G14" s="22"/>
      <c r="H14" s="22"/>
      <c r="I14" s="22"/>
      <c r="J14" s="22"/>
      <c r="K14" s="190"/>
      <c r="O14" s="3">
        <v>14</v>
      </c>
      <c r="P14" s="3" t="s">
        <v>2</v>
      </c>
      <c r="Q14" s="1">
        <v>417397</v>
      </c>
      <c r="R14" s="1">
        <v>412689</v>
      </c>
      <c r="S14" s="1">
        <v>409534</v>
      </c>
      <c r="T14" s="1">
        <v>0</v>
      </c>
      <c r="U14" s="1">
        <v>0</v>
      </c>
    </row>
    <row r="15" spans="2:25" x14ac:dyDescent="0.25">
      <c r="B15" s="189"/>
      <c r="C15" s="79"/>
      <c r="D15" s="80"/>
      <c r="E15" s="80"/>
      <c r="F15" s="81"/>
      <c r="G15" s="22"/>
      <c r="H15" s="23"/>
      <c r="I15" s="23"/>
      <c r="J15" s="22"/>
      <c r="K15" s="190"/>
      <c r="O15" s="3">
        <v>15</v>
      </c>
      <c r="P15" s="3" t="s">
        <v>3</v>
      </c>
      <c r="Q15" s="1">
        <v>84</v>
      </c>
      <c r="R15" s="1">
        <v>3715</v>
      </c>
      <c r="S15" s="1">
        <v>6904</v>
      </c>
      <c r="T15" s="1">
        <v>6262.3983330000001</v>
      </c>
      <c r="U15" s="1">
        <v>5254</v>
      </c>
    </row>
    <row r="16" spans="2:25" x14ac:dyDescent="0.25">
      <c r="B16" s="189"/>
      <c r="C16" s="79"/>
      <c r="D16" s="80"/>
      <c r="E16" s="80"/>
      <c r="F16" s="81"/>
      <c r="G16" s="22"/>
      <c r="H16" s="22"/>
      <c r="I16" s="22"/>
      <c r="J16" s="22"/>
      <c r="K16" s="190"/>
      <c r="O16" s="3">
        <v>16</v>
      </c>
      <c r="P16" s="3" t="s">
        <v>4</v>
      </c>
      <c r="Q16" s="1">
        <v>283332</v>
      </c>
      <c r="R16" s="1">
        <v>319785</v>
      </c>
      <c r="S16" s="1">
        <v>356255</v>
      </c>
      <c r="T16" s="1">
        <v>663994.50393200002</v>
      </c>
      <c r="U16" s="1">
        <v>667337</v>
      </c>
    </row>
    <row r="17" spans="2:21" x14ac:dyDescent="0.25">
      <c r="B17" s="189"/>
      <c r="C17" s="79"/>
      <c r="D17" s="80"/>
      <c r="E17" s="80"/>
      <c r="F17" s="81"/>
      <c r="G17" s="22"/>
      <c r="H17" s="22"/>
      <c r="I17" s="22"/>
      <c r="J17" s="22"/>
      <c r="K17" s="190"/>
      <c r="O17" s="3">
        <v>17</v>
      </c>
      <c r="P17" s="3" t="s">
        <v>10</v>
      </c>
      <c r="Q17" s="1">
        <v>2718796</v>
      </c>
      <c r="R17" s="1">
        <v>2542302</v>
      </c>
      <c r="S17" s="1">
        <v>2422560</v>
      </c>
      <c r="T17" s="1">
        <v>2255600.7749649999</v>
      </c>
      <c r="U17" s="1">
        <v>2254395</v>
      </c>
    </row>
    <row r="18" spans="2:21" x14ac:dyDescent="0.25">
      <c r="B18" s="189"/>
      <c r="C18" s="79"/>
      <c r="D18" s="80"/>
      <c r="E18" s="80"/>
      <c r="F18" s="81"/>
      <c r="G18" s="22"/>
      <c r="H18" s="22"/>
      <c r="I18" s="22"/>
      <c r="J18" s="22"/>
      <c r="K18" s="190"/>
      <c r="O18" s="3">
        <v>19</v>
      </c>
      <c r="P18" s="3" t="s">
        <v>5</v>
      </c>
      <c r="Q18" s="1">
        <v>167710</v>
      </c>
      <c r="R18" s="1">
        <v>765539</v>
      </c>
      <c r="S18" s="1">
        <v>3442782</v>
      </c>
      <c r="T18" s="1">
        <v>3568964.8337750002</v>
      </c>
      <c r="U18" s="1">
        <v>3699040</v>
      </c>
    </row>
    <row r="19" spans="2:21" x14ac:dyDescent="0.25">
      <c r="B19" s="189"/>
      <c r="C19" s="79"/>
      <c r="D19" s="80"/>
      <c r="E19" s="80"/>
      <c r="F19" s="81"/>
      <c r="G19" s="22"/>
      <c r="H19" s="22"/>
      <c r="I19" s="22"/>
      <c r="J19" s="22"/>
      <c r="K19" s="190"/>
      <c r="O19" s="3">
        <v>1</v>
      </c>
      <c r="P19" s="3" t="s">
        <v>17</v>
      </c>
      <c r="Q19" s="1">
        <v>4139672</v>
      </c>
      <c r="R19" s="1">
        <v>4636008</v>
      </c>
      <c r="S19" s="1">
        <v>7246020</v>
      </c>
      <c r="T19" s="1">
        <v>7743610.7420330001</v>
      </c>
      <c r="U19" s="1">
        <v>7894262</v>
      </c>
    </row>
    <row r="20" spans="2:21" x14ac:dyDescent="0.25">
      <c r="B20" s="191">
        <v>1</v>
      </c>
      <c r="C20" s="76" t="s">
        <v>17</v>
      </c>
      <c r="D20" s="77"/>
      <c r="E20" s="77"/>
      <c r="F20" s="78"/>
      <c r="G20" s="24">
        <f t="shared" ref="G20:K20" si="0">SUM(G12:G19)</f>
        <v>0</v>
      </c>
      <c r="H20" s="24">
        <f t="shared" si="0"/>
        <v>0</v>
      </c>
      <c r="I20" s="24">
        <f t="shared" si="0"/>
        <v>0</v>
      </c>
      <c r="J20" s="24">
        <f t="shared" si="0"/>
        <v>0</v>
      </c>
      <c r="K20" s="192">
        <f t="shared" si="0"/>
        <v>0</v>
      </c>
      <c r="O20" s="30" t="s">
        <v>0</v>
      </c>
      <c r="P20" s="30" t="s">
        <v>1</v>
      </c>
      <c r="Q20" s="30">
        <v>2015</v>
      </c>
      <c r="R20" s="30">
        <v>2016</v>
      </c>
      <c r="S20" s="30">
        <v>2017</v>
      </c>
      <c r="T20" s="30" t="s">
        <v>6</v>
      </c>
      <c r="U20" s="30" t="s">
        <v>46</v>
      </c>
    </row>
    <row r="21" spans="2:21" ht="13.5" customHeight="1" x14ac:dyDescent="0.25">
      <c r="B21" s="193"/>
      <c r="C21" s="74"/>
      <c r="D21" s="74"/>
      <c r="E21" s="74"/>
      <c r="F21" s="74"/>
      <c r="G21" s="74"/>
      <c r="H21" s="74"/>
      <c r="I21" s="74"/>
      <c r="J21" s="74"/>
      <c r="K21" s="194"/>
      <c r="O21" s="3">
        <v>22</v>
      </c>
      <c r="P21" s="3" t="s">
        <v>11</v>
      </c>
      <c r="Q21" s="1">
        <v>583513</v>
      </c>
      <c r="R21" s="1"/>
      <c r="S21" s="1"/>
      <c r="T21" s="1">
        <v>130000</v>
      </c>
      <c r="U21" s="1">
        <v>130672</v>
      </c>
    </row>
    <row r="22" spans="2:21" x14ac:dyDescent="0.25">
      <c r="B22" s="189"/>
      <c r="C22" s="79"/>
      <c r="D22" s="80"/>
      <c r="E22" s="80"/>
      <c r="F22" s="81"/>
      <c r="G22" s="22"/>
      <c r="H22" s="22"/>
      <c r="I22" s="22"/>
      <c r="J22" s="22"/>
      <c r="K22" s="190"/>
      <c r="O22" s="3">
        <v>23</v>
      </c>
      <c r="P22" s="3" t="s">
        <v>12</v>
      </c>
      <c r="Q22" s="1">
        <v>7907</v>
      </c>
      <c r="R22" s="1">
        <v>532627</v>
      </c>
      <c r="S22" s="1">
        <v>601089</v>
      </c>
      <c r="T22" s="1">
        <v>647041.40148600005</v>
      </c>
      <c r="U22" s="1">
        <v>625444</v>
      </c>
    </row>
    <row r="23" spans="2:21" x14ac:dyDescent="0.25">
      <c r="B23" s="189"/>
      <c r="C23" s="79"/>
      <c r="D23" s="80"/>
      <c r="E23" s="80"/>
      <c r="F23" s="81"/>
      <c r="G23" s="22"/>
      <c r="H23" s="22"/>
      <c r="I23" s="22"/>
      <c r="J23" s="22"/>
      <c r="K23" s="190"/>
      <c r="O23" s="3">
        <v>24</v>
      </c>
      <c r="P23" s="3" t="s">
        <v>13</v>
      </c>
      <c r="Q23" s="1">
        <v>104012</v>
      </c>
      <c r="R23" s="1">
        <v>127121</v>
      </c>
      <c r="S23" s="1">
        <v>235161</v>
      </c>
      <c r="T23" s="1">
        <v>269908.61356999999</v>
      </c>
      <c r="U23" s="1">
        <v>197232</v>
      </c>
    </row>
    <row r="24" spans="2:21" x14ac:dyDescent="0.25">
      <c r="B24" s="189"/>
      <c r="C24" s="79"/>
      <c r="D24" s="80"/>
      <c r="E24" s="80"/>
      <c r="F24" s="81"/>
      <c r="G24" s="22"/>
      <c r="H24" s="22"/>
      <c r="I24" s="22"/>
      <c r="J24" s="22"/>
      <c r="K24" s="190"/>
      <c r="O24" s="3">
        <v>25</v>
      </c>
      <c r="P24" s="3" t="s">
        <v>14</v>
      </c>
      <c r="Q24" s="1">
        <v>13156</v>
      </c>
      <c r="R24" s="1">
        <v>15064</v>
      </c>
      <c r="S24" s="1">
        <v>10907</v>
      </c>
      <c r="T24" s="1">
        <v>4746689.3104339996</v>
      </c>
      <c r="U24" s="1">
        <v>4746089</v>
      </c>
    </row>
    <row r="25" spans="2:21" x14ac:dyDescent="0.25">
      <c r="B25" s="189"/>
      <c r="C25" s="79"/>
      <c r="D25" s="80"/>
      <c r="E25" s="80"/>
      <c r="F25" s="81"/>
      <c r="G25" s="22"/>
      <c r="H25" s="22"/>
      <c r="I25" s="22"/>
      <c r="J25" s="22"/>
      <c r="K25" s="190"/>
      <c r="O25" s="3">
        <v>27</v>
      </c>
      <c r="P25" s="3" t="s">
        <v>15</v>
      </c>
      <c r="Q25" s="1">
        <v>152200</v>
      </c>
      <c r="R25" s="1">
        <v>401283</v>
      </c>
      <c r="S25" s="1">
        <v>2278131</v>
      </c>
      <c r="T25" s="1">
        <v>2610.0441559999999</v>
      </c>
      <c r="U25" s="1">
        <v>2610</v>
      </c>
    </row>
    <row r="26" spans="2:21" x14ac:dyDescent="0.25">
      <c r="B26" s="189"/>
      <c r="C26" s="79"/>
      <c r="D26" s="80"/>
      <c r="E26" s="80"/>
      <c r="F26" s="81"/>
      <c r="G26" s="22"/>
      <c r="H26" s="22"/>
      <c r="I26" s="22"/>
      <c r="J26" s="22"/>
      <c r="K26" s="190"/>
      <c r="O26" s="3">
        <v>29</v>
      </c>
      <c r="P26" s="3" t="s">
        <v>16</v>
      </c>
      <c r="Q26" s="1">
        <v>200224</v>
      </c>
      <c r="R26" s="1">
        <v>112778</v>
      </c>
      <c r="S26" s="1">
        <v>74891</v>
      </c>
      <c r="T26" s="1">
        <v>20131.952938999999</v>
      </c>
      <c r="U26" s="1">
        <v>18799</v>
      </c>
    </row>
    <row r="27" spans="2:21" x14ac:dyDescent="0.25">
      <c r="B27" s="189"/>
      <c r="C27" s="79"/>
      <c r="D27" s="80"/>
      <c r="E27" s="80"/>
      <c r="F27" s="81"/>
      <c r="G27" s="22"/>
      <c r="H27" s="22"/>
      <c r="I27" s="22"/>
      <c r="J27" s="22"/>
      <c r="K27" s="190"/>
      <c r="O27" s="3">
        <v>2</v>
      </c>
      <c r="P27" s="3" t="s">
        <v>18</v>
      </c>
      <c r="Q27" s="1">
        <v>1061012</v>
      </c>
      <c r="R27" s="1">
        <v>1188873</v>
      </c>
      <c r="S27" s="1">
        <v>3200179</v>
      </c>
      <c r="T27" s="1">
        <v>5816381.3225849997</v>
      </c>
      <c r="U27" s="1">
        <v>5720846</v>
      </c>
    </row>
    <row r="28" spans="2:21" x14ac:dyDescent="0.25">
      <c r="B28" s="191">
        <v>2</v>
      </c>
      <c r="C28" s="70" t="s">
        <v>18</v>
      </c>
      <c r="D28" s="71"/>
      <c r="E28" s="71"/>
      <c r="F28" s="72"/>
      <c r="G28" s="24">
        <f>SUM(G22:G27)</f>
        <v>0</v>
      </c>
      <c r="H28" s="24">
        <f>SUM(H22:H27)</f>
        <v>0</v>
      </c>
      <c r="I28" s="24">
        <f>SUM(I22:I27)</f>
        <v>0</v>
      </c>
      <c r="J28" s="24">
        <f>SUM(J22:J27)</f>
        <v>0</v>
      </c>
      <c r="K28" s="192">
        <f t="shared" ref="K28" si="1">SUM(K22:K27)</f>
        <v>0</v>
      </c>
      <c r="O28" s="3">
        <v>3</v>
      </c>
      <c r="P28" s="3" t="s">
        <v>19</v>
      </c>
      <c r="Q28" s="1">
        <v>3078660</v>
      </c>
      <c r="R28" s="1">
        <v>3447135</v>
      </c>
      <c r="S28" s="1">
        <v>4045841</v>
      </c>
      <c r="T28" s="1">
        <v>1927229.3864360002</v>
      </c>
      <c r="U28" s="1">
        <v>2173416</v>
      </c>
    </row>
    <row r="29" spans="2:21" x14ac:dyDescent="0.25">
      <c r="B29" s="191">
        <v>3</v>
      </c>
      <c r="C29" s="70" t="s">
        <v>19</v>
      </c>
      <c r="D29" s="71"/>
      <c r="E29" s="71"/>
      <c r="F29" s="72"/>
      <c r="G29" s="24"/>
      <c r="H29" s="24"/>
      <c r="I29" s="24"/>
      <c r="J29" s="24"/>
      <c r="K29" s="192"/>
      <c r="O29" s="31" t="s">
        <v>20</v>
      </c>
      <c r="P29" s="3" t="s">
        <v>21</v>
      </c>
      <c r="Q29" s="1">
        <v>4139672</v>
      </c>
      <c r="R29" s="1">
        <v>4636008</v>
      </c>
      <c r="S29" s="1">
        <v>7246020</v>
      </c>
      <c r="T29" s="1">
        <v>7743610.7090210002</v>
      </c>
      <c r="U29" s="1">
        <v>7894262</v>
      </c>
    </row>
    <row r="30" spans="2:21" x14ac:dyDescent="0.25">
      <c r="B30" s="191" t="s">
        <v>20</v>
      </c>
      <c r="C30" s="70" t="s">
        <v>21</v>
      </c>
      <c r="D30" s="71"/>
      <c r="E30" s="71"/>
      <c r="F30" s="72"/>
      <c r="G30" s="24">
        <f>+G28+G29</f>
        <v>0</v>
      </c>
      <c r="H30" s="24">
        <f>+H28+H29</f>
        <v>0</v>
      </c>
      <c r="I30" s="24">
        <f>+I28+I29</f>
        <v>0</v>
      </c>
      <c r="J30" s="24">
        <f t="shared" ref="J30:K30" si="2">+J28+J29</f>
        <v>0</v>
      </c>
      <c r="K30" s="192">
        <f t="shared" si="2"/>
        <v>0</v>
      </c>
    </row>
    <row r="31" spans="2:21" ht="9.75" customHeight="1" x14ac:dyDescent="0.25">
      <c r="B31" s="195"/>
      <c r="C31" s="134"/>
      <c r="D31" s="134"/>
      <c r="E31" s="134"/>
      <c r="F31" s="134"/>
      <c r="G31" s="134"/>
      <c r="H31" s="134"/>
      <c r="I31" s="134"/>
      <c r="J31" s="134"/>
      <c r="K31" s="196"/>
    </row>
    <row r="32" spans="2:21" x14ac:dyDescent="0.25">
      <c r="B32" s="197" t="s">
        <v>54</v>
      </c>
      <c r="C32" s="198"/>
      <c r="D32" s="198"/>
      <c r="E32" s="134"/>
      <c r="F32" s="134"/>
      <c r="G32" s="134"/>
      <c r="H32" s="199"/>
      <c r="I32" s="199"/>
      <c r="J32" s="199"/>
      <c r="K32" s="200"/>
    </row>
    <row r="33" spans="2:12" ht="15.75" thickBot="1" x14ac:dyDescent="0.3">
      <c r="B33" s="201" t="s">
        <v>55</v>
      </c>
      <c r="C33" s="202"/>
      <c r="D33" s="202"/>
      <c r="E33" s="203"/>
      <c r="F33" s="203"/>
      <c r="G33" s="204"/>
      <c r="H33" s="204"/>
      <c r="I33" s="204"/>
      <c r="J33" s="204"/>
      <c r="K33" s="205"/>
    </row>
    <row r="34" spans="2:12" ht="10.5" customHeight="1" x14ac:dyDescent="0.25">
      <c r="J34" s="4"/>
      <c r="L34" s="4"/>
    </row>
    <row r="35" spans="2:12" ht="22.5" customHeight="1" x14ac:dyDescent="0.25">
      <c r="C35" s="69"/>
      <c r="D35" s="69"/>
      <c r="E35" s="69"/>
      <c r="F35" s="5"/>
      <c r="G35" s="5"/>
      <c r="H35" s="75"/>
      <c r="I35" s="75"/>
      <c r="J35" s="75"/>
      <c r="K35" s="75"/>
    </row>
    <row r="36" spans="2:12" ht="25.5" customHeight="1" x14ac:dyDescent="0.25">
      <c r="C36" s="69"/>
      <c r="D36" s="69"/>
      <c r="E36" s="69"/>
      <c r="F36" s="5"/>
      <c r="G36" s="5"/>
      <c r="H36" s="75"/>
      <c r="I36" s="75"/>
      <c r="J36" s="75"/>
      <c r="K36" s="75"/>
    </row>
    <row r="37" spans="2:12" ht="25.5" customHeight="1" x14ac:dyDescent="0.25">
      <c r="C37" s="69"/>
      <c r="D37" s="69"/>
      <c r="E37" s="69"/>
      <c r="F37" s="5"/>
      <c r="G37" s="5"/>
      <c r="H37" s="75"/>
      <c r="I37" s="75"/>
      <c r="J37" s="75"/>
      <c r="K37" s="75"/>
    </row>
    <row r="57" spans="13:13" x14ac:dyDescent="0.25">
      <c r="M57" s="29"/>
    </row>
    <row r="118" spans="3:9" ht="15.75" x14ac:dyDescent="0.25">
      <c r="C118" s="53" t="s">
        <v>56</v>
      </c>
      <c r="D118" s="53"/>
      <c r="E118" s="53"/>
      <c r="F118" s="53"/>
      <c r="G118" s="53" t="s">
        <v>57</v>
      </c>
      <c r="H118" s="53"/>
      <c r="I118" s="53"/>
    </row>
    <row r="119" spans="3:9" ht="58.5" customHeight="1" x14ac:dyDescent="0.25">
      <c r="C119" s="60" t="s">
        <v>58</v>
      </c>
      <c r="D119" s="66"/>
      <c r="E119" s="66"/>
      <c r="F119" s="53"/>
      <c r="G119" s="60" t="s">
        <v>58</v>
      </c>
      <c r="H119" s="67"/>
      <c r="I119" s="67"/>
    </row>
    <row r="120" spans="3:9" ht="23.25" customHeight="1" x14ac:dyDescent="0.25">
      <c r="C120" s="60" t="s">
        <v>59</v>
      </c>
      <c r="D120" s="67"/>
      <c r="E120" s="67"/>
      <c r="F120" s="61"/>
      <c r="G120" s="60" t="s">
        <v>59</v>
      </c>
      <c r="H120" s="68"/>
      <c r="I120" s="68"/>
    </row>
    <row r="121" spans="3:9" ht="23.25" customHeight="1" x14ac:dyDescent="0.25">
      <c r="C121" s="60" t="s">
        <v>60</v>
      </c>
      <c r="D121" s="67"/>
      <c r="E121" s="67"/>
      <c r="F121" s="61"/>
      <c r="G121" s="60" t="s">
        <v>60</v>
      </c>
      <c r="H121" s="68"/>
      <c r="I121" s="68"/>
    </row>
  </sheetData>
  <mergeCells count="38">
    <mergeCell ref="B2:D4"/>
    <mergeCell ref="J2:K2"/>
    <mergeCell ref="J3:K3"/>
    <mergeCell ref="J4:K4"/>
    <mergeCell ref="E2:I4"/>
    <mergeCell ref="C23:F23"/>
    <mergeCell ref="C22:F22"/>
    <mergeCell ref="C10:F10"/>
    <mergeCell ref="C19:F19"/>
    <mergeCell ref="C18:F18"/>
    <mergeCell ref="C17:F17"/>
    <mergeCell ref="C16:F16"/>
    <mergeCell ref="C15:F15"/>
    <mergeCell ref="C14:F14"/>
    <mergeCell ref="C13:F13"/>
    <mergeCell ref="C12:F12"/>
    <mergeCell ref="C36:E36"/>
    <mergeCell ref="C37:E37"/>
    <mergeCell ref="C30:F30"/>
    <mergeCell ref="B9:K9"/>
    <mergeCell ref="B21:K21"/>
    <mergeCell ref="H35:K35"/>
    <mergeCell ref="H36:K36"/>
    <mergeCell ref="H37:K37"/>
    <mergeCell ref="C35:E35"/>
    <mergeCell ref="C20:F20"/>
    <mergeCell ref="C29:F29"/>
    <mergeCell ref="C28:F28"/>
    <mergeCell ref="C27:F27"/>
    <mergeCell ref="C26:F26"/>
    <mergeCell ref="C25:F25"/>
    <mergeCell ref="C24:F24"/>
    <mergeCell ref="D119:E119"/>
    <mergeCell ref="H119:I119"/>
    <mergeCell ref="D120:E120"/>
    <mergeCell ref="H120:I120"/>
    <mergeCell ref="D121:E121"/>
    <mergeCell ref="H121:I121"/>
  </mergeCells>
  <pageMargins left="0.7" right="0.7" top="0.75" bottom="0.75" header="0.3" footer="0.3"/>
  <pageSetup scale="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140"/>
  <sheetViews>
    <sheetView showGridLines="0" view="pageBreakPreview" topLeftCell="A10" zoomScale="68" zoomScaleNormal="75" zoomScaleSheetLayoutView="68" workbookViewId="0">
      <selection activeCell="G138" sqref="G138"/>
    </sheetView>
  </sheetViews>
  <sheetFormatPr baseColWidth="10" defaultColWidth="10.85546875" defaultRowHeight="14.25" x14ac:dyDescent="0.2"/>
  <cols>
    <col min="1" max="1" width="10.85546875" style="32"/>
    <col min="2" max="6" width="11.5703125" style="32" customWidth="1"/>
    <col min="7" max="7" width="47.42578125" style="32" customWidth="1"/>
    <col min="8" max="8" width="13.42578125" style="32" customWidth="1"/>
    <col min="9" max="9" width="13.28515625" style="32" bestFit="1" customWidth="1"/>
    <col min="10" max="10" width="16.5703125" style="32" customWidth="1"/>
    <col min="11" max="11" width="12.140625" style="32" customWidth="1"/>
    <col min="12" max="12" width="16" style="32" customWidth="1"/>
    <col min="13" max="13" width="6.140625" style="32" bestFit="1" customWidth="1"/>
    <col min="14" max="14" width="10.7109375" style="32" customWidth="1"/>
    <col min="15" max="16384" width="10.85546875" style="32"/>
  </cols>
  <sheetData>
    <row r="2" spans="2:12" ht="15" thickBot="1" x14ac:dyDescent="0.25"/>
    <row r="3" spans="2:12" ht="30" customHeight="1" x14ac:dyDescent="0.2">
      <c r="B3" s="115"/>
      <c r="C3" s="116"/>
      <c r="D3" s="117"/>
      <c r="E3" s="118" t="s">
        <v>53</v>
      </c>
      <c r="F3" s="119"/>
      <c r="G3" s="119"/>
      <c r="H3" s="119"/>
      <c r="I3" s="119"/>
      <c r="J3" s="120"/>
      <c r="K3" s="121" t="s">
        <v>64</v>
      </c>
      <c r="L3" s="122"/>
    </row>
    <row r="4" spans="2:12" ht="30" customHeight="1" x14ac:dyDescent="0.2">
      <c r="B4" s="123"/>
      <c r="C4" s="95"/>
      <c r="D4" s="96"/>
      <c r="E4" s="99"/>
      <c r="F4" s="100"/>
      <c r="G4" s="100"/>
      <c r="H4" s="100"/>
      <c r="I4" s="100"/>
      <c r="J4" s="101"/>
      <c r="K4" s="114" t="s">
        <v>65</v>
      </c>
      <c r="L4" s="124"/>
    </row>
    <row r="5" spans="2:12" s="33" customFormat="1" ht="30" customHeight="1" x14ac:dyDescent="0.2">
      <c r="B5" s="125"/>
      <c r="C5" s="97"/>
      <c r="D5" s="98"/>
      <c r="E5" s="102"/>
      <c r="F5" s="103"/>
      <c r="G5" s="103"/>
      <c r="H5" s="103"/>
      <c r="I5" s="103"/>
      <c r="J5" s="104"/>
      <c r="K5" s="114" t="s">
        <v>66</v>
      </c>
      <c r="L5" s="124"/>
    </row>
    <row r="6" spans="2:12" s="33" customFormat="1" ht="17.25" customHeight="1" x14ac:dyDescent="0.2">
      <c r="B6" s="126"/>
      <c r="C6" s="64"/>
      <c r="D6" s="64"/>
      <c r="E6" s="64"/>
      <c r="F6" s="64"/>
      <c r="G6" s="64"/>
      <c r="H6" s="64"/>
      <c r="I6" s="64"/>
      <c r="J6" s="64"/>
      <c r="K6" s="59"/>
      <c r="L6" s="127"/>
    </row>
    <row r="7" spans="2:12" s="33" customFormat="1" ht="17.25" customHeight="1" x14ac:dyDescent="0.2">
      <c r="B7" s="128" t="s">
        <v>47</v>
      </c>
      <c r="C7" s="129"/>
      <c r="D7" s="129"/>
      <c r="E7" s="129"/>
      <c r="F7" s="130"/>
      <c r="G7" s="54" t="s">
        <v>48</v>
      </c>
      <c r="H7" s="130"/>
      <c r="I7" s="55" t="s">
        <v>49</v>
      </c>
      <c r="J7" s="56" t="s">
        <v>50</v>
      </c>
      <c r="K7" s="131" t="s">
        <v>51</v>
      </c>
      <c r="L7" s="132" t="s">
        <v>50</v>
      </c>
    </row>
    <row r="8" spans="2:12" s="33" customFormat="1" ht="17.25" customHeight="1" x14ac:dyDescent="0.25">
      <c r="B8" s="133" t="s">
        <v>52</v>
      </c>
      <c r="C8" s="134"/>
      <c r="D8" s="134"/>
      <c r="E8" s="57"/>
      <c r="F8" s="134"/>
      <c r="G8" s="50"/>
      <c r="H8" s="50"/>
      <c r="I8" s="50"/>
      <c r="J8" s="51"/>
      <c r="K8" s="51"/>
      <c r="L8" s="135" t="s">
        <v>62</v>
      </c>
    </row>
    <row r="9" spans="2:12" s="33" customFormat="1" ht="17.25" customHeight="1" x14ac:dyDescent="0.2">
      <c r="B9" s="126"/>
      <c r="C9" s="64"/>
      <c r="D9" s="64"/>
      <c r="E9" s="64"/>
      <c r="F9" s="64"/>
      <c r="G9" s="64"/>
      <c r="H9" s="64"/>
      <c r="I9" s="64"/>
      <c r="J9" s="64"/>
      <c r="K9" s="59"/>
      <c r="L9" s="127"/>
    </row>
    <row r="10" spans="2:12" x14ac:dyDescent="0.2">
      <c r="B10" s="136"/>
      <c r="C10" s="34"/>
      <c r="D10" s="34"/>
      <c r="E10" s="34"/>
      <c r="F10" s="34"/>
      <c r="G10" s="34"/>
      <c r="H10" s="34"/>
      <c r="I10" s="137"/>
      <c r="J10" s="137"/>
      <c r="K10" s="137"/>
      <c r="L10" s="138"/>
    </row>
    <row r="11" spans="2:12" ht="15" x14ac:dyDescent="0.2">
      <c r="B11" s="139" t="s">
        <v>22</v>
      </c>
      <c r="C11" s="140"/>
      <c r="D11" s="140"/>
      <c r="E11" s="140"/>
      <c r="F11" s="140"/>
      <c r="G11" s="140"/>
      <c r="H11" s="141">
        <v>2015</v>
      </c>
      <c r="I11" s="141">
        <v>2016</v>
      </c>
      <c r="J11" s="141">
        <v>2017</v>
      </c>
      <c r="K11" s="141">
        <v>2018</v>
      </c>
      <c r="L11" s="142" t="str">
        <f>+'Estado de Situacion financiera'!K10</f>
        <v>Marzo 2019 **</v>
      </c>
    </row>
    <row r="12" spans="2:12" ht="15" customHeight="1" x14ac:dyDescent="0.2">
      <c r="B12" s="143"/>
      <c r="C12" s="35"/>
      <c r="D12" s="35"/>
      <c r="E12" s="35"/>
      <c r="F12" s="35"/>
      <c r="G12" s="35"/>
      <c r="H12" s="35"/>
      <c r="I12" s="36"/>
      <c r="J12" s="36"/>
      <c r="K12" s="137"/>
      <c r="L12" s="138"/>
    </row>
    <row r="13" spans="2:12" ht="15" customHeight="1" x14ac:dyDescent="0.2">
      <c r="B13" s="144" t="s">
        <v>22</v>
      </c>
      <c r="C13" s="110"/>
      <c r="D13" s="110"/>
      <c r="E13" s="110"/>
      <c r="F13" s="110"/>
      <c r="G13" s="110"/>
      <c r="H13" s="62"/>
      <c r="I13" s="36"/>
      <c r="J13" s="36"/>
      <c r="K13" s="137"/>
      <c r="L13" s="138"/>
    </row>
    <row r="14" spans="2:12" ht="15" customHeight="1" x14ac:dyDescent="0.2">
      <c r="B14" s="145" t="s">
        <v>23</v>
      </c>
      <c r="C14" s="109"/>
      <c r="D14" s="109"/>
      <c r="E14" s="109"/>
      <c r="F14" s="109"/>
      <c r="G14" s="109"/>
      <c r="H14" s="37"/>
      <c r="I14" s="37"/>
      <c r="J14" s="37"/>
      <c r="K14" s="146"/>
      <c r="L14" s="147"/>
    </row>
    <row r="15" spans="2:12" ht="15" hidden="1" customHeight="1" x14ac:dyDescent="0.2">
      <c r="B15" s="136">
        <v>4105</v>
      </c>
      <c r="C15" s="34"/>
      <c r="D15" s="34"/>
      <c r="E15" s="34"/>
      <c r="F15" s="34"/>
      <c r="G15" s="34"/>
      <c r="H15" s="37"/>
      <c r="I15" s="38"/>
      <c r="J15" s="38"/>
      <c r="K15" s="146"/>
      <c r="L15" s="147"/>
    </row>
    <row r="16" spans="2:12" ht="15" hidden="1" customHeight="1" x14ac:dyDescent="0.2">
      <c r="B16" s="136">
        <v>4110</v>
      </c>
      <c r="C16" s="34"/>
      <c r="D16" s="34"/>
      <c r="E16" s="34"/>
      <c r="F16" s="34"/>
      <c r="G16" s="34"/>
      <c r="H16" s="37"/>
      <c r="I16" s="38"/>
      <c r="J16" s="38"/>
      <c r="K16" s="146"/>
      <c r="L16" s="147"/>
    </row>
    <row r="17" spans="2:12" ht="15" hidden="1" customHeight="1" x14ac:dyDescent="0.2">
      <c r="B17" s="136">
        <v>4195</v>
      </c>
      <c r="C17" s="34"/>
      <c r="D17" s="34"/>
      <c r="E17" s="34"/>
      <c r="F17" s="34"/>
      <c r="G17" s="34"/>
      <c r="H17" s="37"/>
      <c r="I17" s="38"/>
      <c r="J17" s="38"/>
      <c r="K17" s="146"/>
      <c r="L17" s="147"/>
    </row>
    <row r="18" spans="2:12" ht="15" hidden="1" customHeight="1" x14ac:dyDescent="0.2">
      <c r="B18" s="145" t="s">
        <v>24</v>
      </c>
      <c r="C18" s="109"/>
      <c r="D18" s="109"/>
      <c r="E18" s="109"/>
      <c r="F18" s="109"/>
      <c r="G18" s="109"/>
      <c r="H18" s="37"/>
      <c r="I18" s="37"/>
      <c r="J18" s="37"/>
      <c r="K18" s="146"/>
      <c r="L18" s="147"/>
    </row>
    <row r="19" spans="2:12" ht="15" hidden="1" customHeight="1" x14ac:dyDescent="0.2">
      <c r="B19" s="136">
        <v>4201</v>
      </c>
      <c r="C19" s="34"/>
      <c r="D19" s="34"/>
      <c r="E19" s="34"/>
      <c r="F19" s="34"/>
      <c r="G19" s="34"/>
      <c r="H19" s="37"/>
      <c r="I19" s="38"/>
      <c r="J19" s="38"/>
      <c r="K19" s="146"/>
      <c r="L19" s="147"/>
    </row>
    <row r="20" spans="2:12" ht="15" hidden="1" customHeight="1" x14ac:dyDescent="0.2">
      <c r="B20" s="136">
        <v>4203</v>
      </c>
      <c r="C20" s="34"/>
      <c r="D20" s="34"/>
      <c r="E20" s="34"/>
      <c r="F20" s="34"/>
      <c r="G20" s="34"/>
      <c r="H20" s="37"/>
      <c r="I20" s="38"/>
      <c r="J20" s="38"/>
      <c r="K20" s="146"/>
      <c r="L20" s="147"/>
    </row>
    <row r="21" spans="2:12" ht="15" hidden="1" customHeight="1" x14ac:dyDescent="0.2">
      <c r="B21" s="136">
        <v>4204</v>
      </c>
      <c r="C21" s="34"/>
      <c r="D21" s="34"/>
      <c r="E21" s="34"/>
      <c r="F21" s="34"/>
      <c r="G21" s="34"/>
      <c r="H21" s="37"/>
      <c r="I21" s="38"/>
      <c r="J21" s="38"/>
      <c r="K21" s="146"/>
      <c r="L21" s="147"/>
    </row>
    <row r="22" spans="2:12" ht="15" hidden="1" customHeight="1" x14ac:dyDescent="0.2">
      <c r="B22" s="136">
        <v>4210</v>
      </c>
      <c r="C22" s="34"/>
      <c r="D22" s="34"/>
      <c r="E22" s="34"/>
      <c r="F22" s="34"/>
      <c r="G22" s="34"/>
      <c r="H22" s="37"/>
      <c r="I22" s="38"/>
      <c r="J22" s="38"/>
      <c r="K22" s="146"/>
      <c r="L22" s="147"/>
    </row>
    <row r="23" spans="2:12" ht="15" hidden="1" customHeight="1" x14ac:dyDescent="0.2">
      <c r="B23" s="148" t="s">
        <v>25</v>
      </c>
      <c r="C23" s="149"/>
      <c r="D23" s="149"/>
      <c r="E23" s="149"/>
      <c r="F23" s="149"/>
      <c r="G23" s="149"/>
      <c r="H23" s="37"/>
      <c r="I23" s="38"/>
      <c r="J23" s="38"/>
      <c r="K23" s="146"/>
      <c r="L23" s="147"/>
    </row>
    <row r="24" spans="2:12" ht="15" hidden="1" customHeight="1" x14ac:dyDescent="0.2">
      <c r="B24" s="136">
        <v>4305</v>
      </c>
      <c r="C24" s="34"/>
      <c r="D24" s="34"/>
      <c r="E24" s="34"/>
      <c r="F24" s="34"/>
      <c r="G24" s="34"/>
      <c r="H24" s="37"/>
      <c r="I24" s="38"/>
      <c r="J24" s="38"/>
      <c r="K24" s="146"/>
      <c r="L24" s="147"/>
    </row>
    <row r="25" spans="2:12" ht="15" hidden="1" customHeight="1" x14ac:dyDescent="0.2">
      <c r="B25" s="136">
        <v>4312</v>
      </c>
      <c r="C25" s="34"/>
      <c r="D25" s="34"/>
      <c r="E25" s="34"/>
      <c r="F25" s="34"/>
      <c r="G25" s="34"/>
      <c r="H25" s="37"/>
      <c r="I25" s="38"/>
      <c r="J25" s="38"/>
      <c r="K25" s="146"/>
      <c r="L25" s="147"/>
    </row>
    <row r="26" spans="2:12" ht="15" hidden="1" customHeight="1" x14ac:dyDescent="0.2">
      <c r="B26" s="136">
        <v>4360</v>
      </c>
      <c r="C26" s="34"/>
      <c r="D26" s="34"/>
      <c r="E26" s="34"/>
      <c r="F26" s="34"/>
      <c r="G26" s="34"/>
      <c r="H26" s="37"/>
      <c r="I26" s="38"/>
      <c r="J26" s="38"/>
      <c r="K26" s="146"/>
      <c r="L26" s="147"/>
    </row>
    <row r="27" spans="2:12" ht="15" hidden="1" customHeight="1" x14ac:dyDescent="0.2">
      <c r="B27" s="136">
        <v>4390</v>
      </c>
      <c r="C27" s="34"/>
      <c r="D27" s="34"/>
      <c r="E27" s="34"/>
      <c r="F27" s="34"/>
      <c r="G27" s="34"/>
      <c r="H27" s="37"/>
      <c r="I27" s="38"/>
      <c r="J27" s="38"/>
      <c r="K27" s="146"/>
      <c r="L27" s="147"/>
    </row>
    <row r="28" spans="2:12" ht="15" hidden="1" customHeight="1" x14ac:dyDescent="0.2">
      <c r="B28" s="136">
        <v>4395</v>
      </c>
      <c r="C28" s="34"/>
      <c r="D28" s="34"/>
      <c r="E28" s="34"/>
      <c r="F28" s="34"/>
      <c r="G28" s="34"/>
      <c r="H28" s="37"/>
      <c r="I28" s="38"/>
      <c r="J28" s="38"/>
      <c r="K28" s="146"/>
      <c r="L28" s="147"/>
    </row>
    <row r="29" spans="2:12" ht="15" customHeight="1" x14ac:dyDescent="0.2">
      <c r="B29" s="145" t="s">
        <v>26</v>
      </c>
      <c r="C29" s="109"/>
      <c r="D29" s="109"/>
      <c r="E29" s="109"/>
      <c r="F29" s="109"/>
      <c r="G29" s="109"/>
      <c r="H29" s="37"/>
      <c r="I29" s="37"/>
      <c r="J29" s="37"/>
      <c r="K29" s="146"/>
      <c r="L29" s="147"/>
    </row>
    <row r="30" spans="2:12" ht="15" hidden="1" customHeight="1" x14ac:dyDescent="0.2">
      <c r="B30" s="136">
        <v>4408</v>
      </c>
      <c r="C30" s="34"/>
      <c r="D30" s="34"/>
      <c r="E30" s="34"/>
      <c r="F30" s="34"/>
      <c r="G30" s="34"/>
      <c r="H30" s="37"/>
      <c r="I30" s="38"/>
      <c r="J30" s="38"/>
      <c r="K30" s="146"/>
      <c r="L30" s="147"/>
    </row>
    <row r="31" spans="2:12" ht="15" hidden="1" customHeight="1" x14ac:dyDescent="0.2">
      <c r="B31" s="136">
        <v>4413</v>
      </c>
      <c r="C31" s="34"/>
      <c r="D31" s="34"/>
      <c r="E31" s="34"/>
      <c r="F31" s="34"/>
      <c r="G31" s="34"/>
      <c r="H31" s="37"/>
      <c r="I31" s="38"/>
      <c r="J31" s="38"/>
      <c r="K31" s="146"/>
      <c r="L31" s="147"/>
    </row>
    <row r="32" spans="2:12" ht="15" hidden="1" customHeight="1" x14ac:dyDescent="0.2">
      <c r="B32" s="136">
        <v>4428</v>
      </c>
      <c r="C32" s="34"/>
      <c r="D32" s="34"/>
      <c r="E32" s="34"/>
      <c r="F32" s="34"/>
      <c r="G32" s="34"/>
      <c r="H32" s="37"/>
      <c r="I32" s="38"/>
      <c r="J32" s="38"/>
      <c r="K32" s="146"/>
      <c r="L32" s="147"/>
    </row>
    <row r="33" spans="2:14" ht="15" customHeight="1" x14ac:dyDescent="0.2">
      <c r="B33" s="145" t="s">
        <v>27</v>
      </c>
      <c r="C33" s="109"/>
      <c r="D33" s="109"/>
      <c r="E33" s="109"/>
      <c r="F33" s="109"/>
      <c r="G33" s="109"/>
      <c r="H33" s="37"/>
      <c r="I33" s="37"/>
      <c r="J33" s="37"/>
      <c r="K33" s="146"/>
      <c r="L33" s="147"/>
    </row>
    <row r="34" spans="2:14" ht="15" hidden="1" customHeight="1" x14ac:dyDescent="0.2">
      <c r="B34" s="136">
        <v>4705</v>
      </c>
      <c r="C34" s="34"/>
      <c r="D34" s="34"/>
      <c r="E34" s="34"/>
      <c r="F34" s="34"/>
      <c r="G34" s="34"/>
      <c r="H34" s="34"/>
      <c r="I34" s="46"/>
      <c r="J34" s="46"/>
      <c r="K34" s="46">
        <v>965.11225400000001</v>
      </c>
      <c r="L34" s="150"/>
    </row>
    <row r="35" spans="2:14" ht="15.75" customHeight="1" thickBot="1" x14ac:dyDescent="0.25">
      <c r="B35" s="151" t="s">
        <v>28</v>
      </c>
      <c r="C35" s="105"/>
      <c r="D35" s="105"/>
      <c r="E35" s="105"/>
      <c r="F35" s="105"/>
      <c r="G35" s="105"/>
      <c r="H35" s="39">
        <f>SUM(H14:H33)</f>
        <v>0</v>
      </c>
      <c r="I35" s="39">
        <f>SUM(I14:I33)</f>
        <v>0</v>
      </c>
      <c r="J35" s="39">
        <f>SUM(J14:J33)</f>
        <v>0</v>
      </c>
      <c r="K35" s="39">
        <f t="shared" ref="K35:L35" si="0">SUM(K14:K33)</f>
        <v>0</v>
      </c>
      <c r="L35" s="152">
        <f t="shared" si="0"/>
        <v>0</v>
      </c>
      <c r="N35" s="40"/>
    </row>
    <row r="36" spans="2:14" x14ac:dyDescent="0.2">
      <c r="B36" s="136"/>
      <c r="C36" s="34"/>
      <c r="D36" s="34"/>
      <c r="E36" s="34"/>
      <c r="F36" s="34"/>
      <c r="G36" s="34"/>
      <c r="H36" s="34"/>
      <c r="I36" s="38"/>
      <c r="J36" s="38"/>
      <c r="K36" s="36"/>
      <c r="L36" s="153"/>
    </row>
    <row r="37" spans="2:14" ht="15" hidden="1" customHeight="1" x14ac:dyDescent="0.2">
      <c r="B37" s="154"/>
      <c r="C37" s="108"/>
      <c r="D37" s="108"/>
      <c r="E37" s="108"/>
      <c r="F37" s="108"/>
      <c r="G37" s="108"/>
      <c r="H37" s="63"/>
      <c r="I37" s="41"/>
      <c r="J37" s="41"/>
      <c r="K37" s="36"/>
      <c r="L37" s="153"/>
    </row>
    <row r="38" spans="2:14" ht="15" hidden="1" customHeight="1" x14ac:dyDescent="0.2">
      <c r="B38" s="136">
        <v>63</v>
      </c>
      <c r="C38" s="34"/>
      <c r="D38" s="34"/>
      <c r="E38" s="34"/>
      <c r="F38" s="34"/>
      <c r="G38" s="34"/>
      <c r="H38" s="34"/>
      <c r="I38" s="38"/>
      <c r="J38" s="38"/>
      <c r="K38" s="36">
        <v>0</v>
      </c>
      <c r="L38" s="153"/>
    </row>
    <row r="39" spans="2:14" ht="15" hidden="1" customHeight="1" x14ac:dyDescent="0.2">
      <c r="B39" s="155">
        <v>6305</v>
      </c>
      <c r="C39" s="42"/>
      <c r="D39" s="42"/>
      <c r="E39" s="42"/>
      <c r="F39" s="42"/>
      <c r="G39" s="42"/>
      <c r="H39" s="42"/>
      <c r="I39" s="36"/>
      <c r="J39" s="36"/>
      <c r="K39" s="36"/>
      <c r="L39" s="153"/>
    </row>
    <row r="40" spans="2:14" ht="15" hidden="1" customHeight="1" x14ac:dyDescent="0.2">
      <c r="B40" s="136"/>
      <c r="C40" s="34"/>
      <c r="D40" s="34"/>
      <c r="E40" s="34"/>
      <c r="F40" s="34"/>
      <c r="G40" s="34"/>
      <c r="H40" s="34"/>
      <c r="I40" s="38"/>
      <c r="J40" s="38"/>
      <c r="K40" s="36"/>
      <c r="L40" s="153"/>
    </row>
    <row r="41" spans="2:14" ht="15" customHeight="1" x14ac:dyDescent="0.2">
      <c r="B41" s="144" t="s">
        <v>29</v>
      </c>
      <c r="C41" s="110"/>
      <c r="D41" s="110"/>
      <c r="E41" s="110"/>
      <c r="F41" s="110"/>
      <c r="G41" s="110"/>
      <c r="H41" s="62"/>
      <c r="I41" s="41"/>
      <c r="J41" s="41"/>
      <c r="K41" s="36"/>
      <c r="L41" s="153"/>
    </row>
    <row r="42" spans="2:14" ht="15" customHeight="1" x14ac:dyDescent="0.2">
      <c r="B42" s="145" t="s">
        <v>30</v>
      </c>
      <c r="C42" s="109"/>
      <c r="D42" s="109"/>
      <c r="E42" s="109"/>
      <c r="F42" s="109"/>
      <c r="G42" s="109"/>
      <c r="H42" s="37"/>
      <c r="I42" s="37"/>
      <c r="J42" s="37"/>
      <c r="K42" s="146"/>
      <c r="L42" s="147"/>
    </row>
    <row r="43" spans="2:14" ht="15" hidden="1" customHeight="1" x14ac:dyDescent="0.2">
      <c r="B43" s="136">
        <v>5101</v>
      </c>
      <c r="C43" s="34"/>
      <c r="D43" s="34"/>
      <c r="E43" s="34"/>
      <c r="F43" s="34"/>
      <c r="G43" s="34"/>
      <c r="H43" s="37"/>
      <c r="I43" s="38"/>
      <c r="J43" s="38"/>
      <c r="K43" s="146"/>
      <c r="L43" s="147"/>
    </row>
    <row r="44" spans="2:14" ht="15" hidden="1" customHeight="1" x14ac:dyDescent="0.2">
      <c r="B44" s="136">
        <v>5102</v>
      </c>
      <c r="C44" s="34"/>
      <c r="D44" s="34"/>
      <c r="E44" s="34"/>
      <c r="F44" s="34"/>
      <c r="G44" s="34"/>
      <c r="H44" s="37"/>
      <c r="I44" s="38"/>
      <c r="J44" s="38"/>
      <c r="K44" s="146"/>
      <c r="L44" s="147"/>
    </row>
    <row r="45" spans="2:14" ht="15" hidden="1" customHeight="1" x14ac:dyDescent="0.2">
      <c r="B45" s="136">
        <v>5103</v>
      </c>
      <c r="C45" s="34"/>
      <c r="D45" s="34"/>
      <c r="E45" s="34"/>
      <c r="F45" s="34"/>
      <c r="G45" s="34"/>
      <c r="H45" s="37"/>
      <c r="I45" s="38"/>
      <c r="J45" s="38"/>
      <c r="K45" s="146"/>
      <c r="L45" s="147"/>
    </row>
    <row r="46" spans="2:14" ht="15" hidden="1" customHeight="1" x14ac:dyDescent="0.2">
      <c r="B46" s="136">
        <v>5104</v>
      </c>
      <c r="C46" s="34"/>
      <c r="D46" s="34"/>
      <c r="E46" s="34"/>
      <c r="F46" s="34"/>
      <c r="G46" s="34"/>
      <c r="H46" s="37"/>
      <c r="I46" s="38"/>
      <c r="J46" s="38"/>
      <c r="K46" s="146"/>
      <c r="L46" s="147"/>
    </row>
    <row r="47" spans="2:14" ht="15" hidden="1" customHeight="1" x14ac:dyDescent="0.2">
      <c r="B47" s="136">
        <v>5111</v>
      </c>
      <c r="C47" s="34"/>
      <c r="D47" s="34"/>
      <c r="E47" s="34"/>
      <c r="F47" s="34"/>
      <c r="G47" s="34"/>
      <c r="H47" s="37"/>
      <c r="I47" s="38"/>
      <c r="J47" s="38"/>
      <c r="K47" s="146"/>
      <c r="L47" s="147"/>
    </row>
    <row r="48" spans="2:14" ht="15" hidden="1" customHeight="1" x14ac:dyDescent="0.2">
      <c r="B48" s="136">
        <v>5120</v>
      </c>
      <c r="C48" s="34"/>
      <c r="D48" s="34"/>
      <c r="E48" s="34"/>
      <c r="F48" s="34"/>
      <c r="G48" s="34"/>
      <c r="H48" s="37"/>
      <c r="I48" s="38"/>
      <c r="J48" s="38"/>
      <c r="K48" s="146"/>
      <c r="L48" s="147"/>
    </row>
    <row r="49" spans="2:12" ht="15" hidden="1" customHeight="1" x14ac:dyDescent="0.2">
      <c r="B49" s="145" t="s">
        <v>31</v>
      </c>
      <c r="C49" s="109"/>
      <c r="D49" s="109"/>
      <c r="E49" s="109"/>
      <c r="F49" s="109"/>
      <c r="G49" s="109"/>
      <c r="H49" s="37"/>
      <c r="I49" s="37"/>
      <c r="J49" s="37"/>
      <c r="K49" s="146"/>
      <c r="L49" s="147"/>
    </row>
    <row r="50" spans="2:12" ht="15" hidden="1" customHeight="1" x14ac:dyDescent="0.2">
      <c r="B50" s="136">
        <v>5202</v>
      </c>
      <c r="C50" s="34"/>
      <c r="D50" s="34"/>
      <c r="E50" s="34"/>
      <c r="F50" s="34"/>
      <c r="G50" s="34"/>
      <c r="H50" s="37"/>
      <c r="I50" s="38"/>
      <c r="J50" s="38"/>
      <c r="K50" s="146"/>
      <c r="L50" s="147"/>
    </row>
    <row r="51" spans="2:12" ht="15" hidden="1" customHeight="1" x14ac:dyDescent="0.2">
      <c r="B51" s="136">
        <v>5204</v>
      </c>
      <c r="C51" s="34"/>
      <c r="D51" s="34"/>
      <c r="E51" s="34"/>
      <c r="F51" s="34"/>
      <c r="G51" s="34"/>
      <c r="H51" s="37"/>
      <c r="I51" s="38"/>
      <c r="J51" s="38"/>
      <c r="K51" s="146"/>
      <c r="L51" s="147"/>
    </row>
    <row r="52" spans="2:12" ht="15" hidden="1" customHeight="1" x14ac:dyDescent="0.2">
      <c r="B52" s="136">
        <v>5207</v>
      </c>
      <c r="C52" s="34"/>
      <c r="D52" s="34"/>
      <c r="E52" s="34"/>
      <c r="F52" s="34"/>
      <c r="G52" s="34"/>
      <c r="H52" s="37"/>
      <c r="I52" s="38"/>
      <c r="J52" s="38"/>
      <c r="K52" s="146"/>
      <c r="L52" s="147"/>
    </row>
    <row r="53" spans="2:12" ht="15" hidden="1" customHeight="1" x14ac:dyDescent="0.2">
      <c r="B53" s="136">
        <v>5211</v>
      </c>
      <c r="C53" s="34"/>
      <c r="D53" s="34"/>
      <c r="E53" s="34"/>
      <c r="F53" s="34"/>
      <c r="G53" s="34"/>
      <c r="H53" s="37"/>
      <c r="I53" s="38"/>
      <c r="J53" s="38"/>
      <c r="K53" s="146"/>
      <c r="L53" s="147"/>
    </row>
    <row r="54" spans="2:12" ht="15" hidden="1" customHeight="1" x14ac:dyDescent="0.2">
      <c r="B54" s="136">
        <v>5220</v>
      </c>
      <c r="C54" s="34"/>
      <c r="D54" s="34"/>
      <c r="E54" s="34"/>
      <c r="F54" s="34"/>
      <c r="G54" s="34"/>
      <c r="H54" s="37"/>
      <c r="I54" s="38"/>
      <c r="J54" s="38"/>
      <c r="K54" s="146"/>
      <c r="L54" s="147"/>
    </row>
    <row r="55" spans="2:12" ht="15" customHeight="1" x14ac:dyDescent="0.2">
      <c r="B55" s="145" t="s">
        <v>45</v>
      </c>
      <c r="C55" s="109"/>
      <c r="D55" s="109"/>
      <c r="E55" s="109"/>
      <c r="F55" s="109"/>
      <c r="G55" s="109"/>
      <c r="H55" s="37"/>
      <c r="I55" s="37"/>
      <c r="J55" s="37"/>
      <c r="K55" s="146"/>
      <c r="L55" s="147"/>
    </row>
    <row r="56" spans="2:12" ht="15" customHeight="1" x14ac:dyDescent="0.2">
      <c r="B56" s="145" t="s">
        <v>32</v>
      </c>
      <c r="C56" s="109"/>
      <c r="D56" s="109"/>
      <c r="E56" s="109"/>
      <c r="F56" s="109"/>
      <c r="G56" s="109"/>
      <c r="H56" s="37"/>
      <c r="I56" s="37"/>
      <c r="J56" s="37"/>
      <c r="K56" s="146"/>
      <c r="L56" s="147"/>
    </row>
    <row r="57" spans="2:12" ht="15" hidden="1" customHeight="1" x14ac:dyDescent="0.2">
      <c r="B57" s="136">
        <v>5314</v>
      </c>
      <c r="C57" s="34"/>
      <c r="D57" s="34"/>
      <c r="E57" s="34"/>
      <c r="F57" s="34"/>
      <c r="G57" s="34"/>
      <c r="H57" s="37"/>
      <c r="I57" s="38"/>
      <c r="J57" s="38"/>
      <c r="K57" s="146"/>
      <c r="L57" s="147"/>
    </row>
    <row r="58" spans="2:12" ht="15" hidden="1" customHeight="1" x14ac:dyDescent="0.2">
      <c r="B58" s="136">
        <v>5330</v>
      </c>
      <c r="C58" s="34"/>
      <c r="D58" s="34"/>
      <c r="E58" s="34"/>
      <c r="F58" s="34"/>
      <c r="G58" s="34"/>
      <c r="H58" s="37"/>
      <c r="I58" s="38"/>
      <c r="J58" s="38"/>
      <c r="K58" s="146"/>
      <c r="L58" s="147"/>
    </row>
    <row r="59" spans="2:12" ht="15" customHeight="1" x14ac:dyDescent="0.2">
      <c r="B59" s="145" t="s">
        <v>33</v>
      </c>
      <c r="C59" s="109"/>
      <c r="D59" s="109"/>
      <c r="E59" s="109"/>
      <c r="F59" s="109"/>
      <c r="G59" s="109"/>
      <c r="H59" s="37"/>
      <c r="I59" s="37"/>
      <c r="J59" s="37"/>
      <c r="K59" s="146"/>
      <c r="L59" s="147"/>
    </row>
    <row r="60" spans="2:12" ht="15" hidden="1" customHeight="1" x14ac:dyDescent="0.2">
      <c r="B60" s="136">
        <v>5423</v>
      </c>
      <c r="C60" s="34"/>
      <c r="D60" s="34"/>
      <c r="E60" s="34"/>
      <c r="F60" s="34"/>
      <c r="G60" s="34"/>
      <c r="H60" s="37"/>
      <c r="I60" s="38"/>
      <c r="J60" s="38"/>
      <c r="K60" s="146"/>
      <c r="L60" s="147"/>
    </row>
    <row r="61" spans="2:12" ht="15" customHeight="1" x14ac:dyDescent="0.2">
      <c r="B61" s="145" t="s">
        <v>34</v>
      </c>
      <c r="C61" s="109"/>
      <c r="D61" s="109"/>
      <c r="E61" s="109"/>
      <c r="F61" s="109"/>
      <c r="G61" s="109"/>
      <c r="H61" s="37"/>
      <c r="I61" s="37"/>
      <c r="J61" s="37"/>
      <c r="K61" s="146"/>
      <c r="L61" s="147"/>
    </row>
    <row r="62" spans="2:12" ht="15" hidden="1" customHeight="1" x14ac:dyDescent="0.2">
      <c r="B62" s="136">
        <v>5501</v>
      </c>
      <c r="C62" s="34"/>
      <c r="D62" s="34"/>
      <c r="E62" s="34"/>
      <c r="F62" s="34"/>
      <c r="G62" s="34"/>
      <c r="H62" s="37"/>
      <c r="I62" s="38"/>
      <c r="J62" s="38"/>
      <c r="K62" s="146"/>
      <c r="L62" s="147"/>
    </row>
    <row r="63" spans="2:12" ht="15" hidden="1" customHeight="1" x14ac:dyDescent="0.2">
      <c r="B63" s="136">
        <v>5502</v>
      </c>
      <c r="C63" s="34"/>
      <c r="D63" s="34"/>
      <c r="E63" s="34"/>
      <c r="F63" s="34"/>
      <c r="G63" s="34"/>
      <c r="H63" s="37"/>
      <c r="I63" s="38"/>
      <c r="J63" s="38"/>
      <c r="K63" s="146"/>
      <c r="L63" s="147"/>
    </row>
    <row r="64" spans="2:12" ht="15" hidden="1" customHeight="1" x14ac:dyDescent="0.2">
      <c r="B64" s="136">
        <v>5503</v>
      </c>
      <c r="C64" s="34"/>
      <c r="D64" s="34"/>
      <c r="E64" s="34"/>
      <c r="F64" s="34"/>
      <c r="G64" s="34"/>
      <c r="H64" s="37"/>
      <c r="I64" s="38"/>
      <c r="J64" s="38"/>
      <c r="K64" s="146"/>
      <c r="L64" s="147"/>
    </row>
    <row r="65" spans="2:14" ht="15" hidden="1" customHeight="1" x14ac:dyDescent="0.2">
      <c r="B65" s="136">
        <v>5504</v>
      </c>
      <c r="C65" s="34"/>
      <c r="D65" s="34"/>
      <c r="E65" s="34"/>
      <c r="F65" s="34"/>
      <c r="G65" s="34"/>
      <c r="H65" s="37"/>
      <c r="I65" s="38"/>
      <c r="J65" s="38"/>
      <c r="K65" s="146"/>
      <c r="L65" s="147"/>
    </row>
    <row r="66" spans="2:14" ht="15" hidden="1" customHeight="1" x14ac:dyDescent="0.2">
      <c r="B66" s="136">
        <v>5507</v>
      </c>
      <c r="C66" s="34"/>
      <c r="D66" s="34"/>
      <c r="E66" s="34"/>
      <c r="F66" s="34"/>
      <c r="G66" s="34"/>
      <c r="H66" s="37"/>
      <c r="I66" s="38"/>
      <c r="J66" s="38"/>
      <c r="K66" s="146"/>
      <c r="L66" s="147"/>
    </row>
    <row r="67" spans="2:14" ht="15" hidden="1" customHeight="1" x14ac:dyDescent="0.2">
      <c r="B67" s="136">
        <v>5508</v>
      </c>
      <c r="C67" s="34"/>
      <c r="D67" s="34"/>
      <c r="E67" s="34"/>
      <c r="F67" s="34"/>
      <c r="G67" s="34"/>
      <c r="H67" s="37"/>
      <c r="I67" s="38"/>
      <c r="J67" s="38"/>
      <c r="K67" s="146"/>
      <c r="L67" s="147"/>
    </row>
    <row r="68" spans="2:14" ht="15" customHeight="1" x14ac:dyDescent="0.2">
      <c r="B68" s="145" t="s">
        <v>35</v>
      </c>
      <c r="C68" s="109"/>
      <c r="D68" s="109"/>
      <c r="E68" s="109"/>
      <c r="F68" s="109"/>
      <c r="G68" s="109"/>
      <c r="H68" s="37"/>
      <c r="I68" s="37"/>
      <c r="J68" s="37"/>
      <c r="K68" s="146"/>
      <c r="L68" s="147"/>
    </row>
    <row r="69" spans="2:14" ht="15" hidden="1" customHeight="1" x14ac:dyDescent="0.2">
      <c r="B69" s="136">
        <v>5705</v>
      </c>
      <c r="C69" s="34"/>
      <c r="D69" s="34"/>
      <c r="E69" s="34"/>
      <c r="F69" s="34"/>
      <c r="G69" s="34"/>
      <c r="H69" s="34"/>
      <c r="I69" s="38"/>
      <c r="J69" s="38"/>
      <c r="K69" s="46">
        <v>797.56200000000001</v>
      </c>
      <c r="L69" s="150"/>
    </row>
    <row r="70" spans="2:14" ht="15" hidden="1" customHeight="1" x14ac:dyDescent="0.2">
      <c r="B70" s="136">
        <v>5722</v>
      </c>
      <c r="C70" s="34"/>
      <c r="D70" s="34"/>
      <c r="E70" s="34"/>
      <c r="F70" s="34"/>
      <c r="G70" s="34"/>
      <c r="H70" s="34"/>
      <c r="I70" s="38"/>
      <c r="J70" s="38"/>
      <c r="K70" s="36">
        <v>0</v>
      </c>
      <c r="L70" s="153"/>
    </row>
    <row r="71" spans="2:14" ht="15" hidden="1" customHeight="1" x14ac:dyDescent="0.2">
      <c r="B71" s="136"/>
      <c r="C71" s="34"/>
      <c r="D71" s="34"/>
      <c r="E71" s="34"/>
      <c r="F71" s="34"/>
      <c r="G71" s="34"/>
      <c r="H71" s="34"/>
      <c r="I71" s="38"/>
      <c r="J71" s="38"/>
      <c r="K71" s="36"/>
      <c r="L71" s="153"/>
    </row>
    <row r="72" spans="2:14" ht="15.75" customHeight="1" thickBot="1" x14ac:dyDescent="0.25">
      <c r="B72" s="151" t="s">
        <v>36</v>
      </c>
      <c r="C72" s="105"/>
      <c r="D72" s="105"/>
      <c r="E72" s="105"/>
      <c r="F72" s="105"/>
      <c r="G72" s="105"/>
      <c r="H72" s="43">
        <f>+H42+H55+H49+H56+H59+H61+H68</f>
        <v>0</v>
      </c>
      <c r="I72" s="43">
        <f>+I42+I55+I49+I56+I59+I61+I68</f>
        <v>0</v>
      </c>
      <c r="J72" s="43">
        <f>+J42+J55+J49+J56+J59+J61+J68</f>
        <v>0</v>
      </c>
      <c r="K72" s="43">
        <f t="shared" ref="K72:L72" si="1">+K42+K55+K49+K56+K59+K61+K68</f>
        <v>0</v>
      </c>
      <c r="L72" s="156">
        <f t="shared" si="1"/>
        <v>0</v>
      </c>
      <c r="N72" s="40"/>
    </row>
    <row r="73" spans="2:14" ht="15" x14ac:dyDescent="0.2">
      <c r="B73" s="157"/>
      <c r="C73" s="63"/>
      <c r="D73" s="63"/>
      <c r="E73" s="63"/>
      <c r="F73" s="63"/>
      <c r="G73" s="63"/>
      <c r="H73" s="63"/>
      <c r="I73" s="41"/>
      <c r="J73" s="41"/>
      <c r="K73" s="44"/>
      <c r="L73" s="158"/>
    </row>
    <row r="74" spans="2:14" ht="15" customHeight="1" x14ac:dyDescent="0.2">
      <c r="B74" s="154" t="s">
        <v>37</v>
      </c>
      <c r="C74" s="108"/>
      <c r="D74" s="108"/>
      <c r="E74" s="108"/>
      <c r="F74" s="108"/>
      <c r="G74" s="108"/>
      <c r="H74" s="45">
        <f>+H35-H72</f>
        <v>0</v>
      </c>
      <c r="I74" s="45">
        <f>+I35-I72</f>
        <v>0</v>
      </c>
      <c r="J74" s="45">
        <f t="shared" ref="J74:L74" si="2">+J35-J72</f>
        <v>0</v>
      </c>
      <c r="K74" s="45">
        <f t="shared" si="2"/>
        <v>0</v>
      </c>
      <c r="L74" s="159">
        <f t="shared" si="2"/>
        <v>0</v>
      </c>
    </row>
    <row r="75" spans="2:14" x14ac:dyDescent="0.2">
      <c r="B75" s="136"/>
      <c r="C75" s="34"/>
      <c r="D75" s="34"/>
      <c r="E75" s="34"/>
      <c r="F75" s="34"/>
      <c r="G75" s="34"/>
      <c r="H75" s="34"/>
      <c r="I75" s="38"/>
      <c r="J75" s="38"/>
      <c r="K75" s="36"/>
      <c r="L75" s="153"/>
    </row>
    <row r="76" spans="2:14" ht="15" customHeight="1" x14ac:dyDescent="0.2">
      <c r="B76" s="160" t="s">
        <v>38</v>
      </c>
      <c r="C76" s="106"/>
      <c r="D76" s="106"/>
      <c r="E76" s="106"/>
      <c r="F76" s="106"/>
      <c r="G76" s="106"/>
      <c r="H76" s="65"/>
      <c r="I76" s="41"/>
      <c r="J76" s="41"/>
      <c r="K76" s="36"/>
      <c r="L76" s="153"/>
    </row>
    <row r="77" spans="2:14" ht="15" customHeight="1" x14ac:dyDescent="0.2">
      <c r="B77" s="145" t="s">
        <v>39</v>
      </c>
      <c r="C77" s="109"/>
      <c r="D77" s="109"/>
      <c r="E77" s="109"/>
      <c r="F77" s="109"/>
      <c r="G77" s="109"/>
      <c r="H77" s="37"/>
      <c r="I77" s="37"/>
      <c r="J77" s="37"/>
      <c r="K77" s="146"/>
      <c r="L77" s="147"/>
    </row>
    <row r="78" spans="2:14" ht="15" hidden="1" customHeight="1" x14ac:dyDescent="0.2">
      <c r="B78" s="136">
        <v>4805</v>
      </c>
      <c r="C78" s="34"/>
      <c r="D78" s="34"/>
      <c r="E78" s="34"/>
      <c r="F78" s="34"/>
      <c r="G78" s="34"/>
      <c r="H78" s="34"/>
      <c r="I78" s="38"/>
      <c r="J78" s="38"/>
      <c r="K78" s="46">
        <v>268477.04971400002</v>
      </c>
      <c r="L78" s="150"/>
    </row>
    <row r="79" spans="2:14" ht="15" hidden="1" customHeight="1" x14ac:dyDescent="0.2">
      <c r="B79" s="136">
        <v>4806</v>
      </c>
      <c r="C79" s="34"/>
      <c r="D79" s="34"/>
      <c r="E79" s="34"/>
      <c r="F79" s="34"/>
      <c r="G79" s="34"/>
      <c r="H79" s="34"/>
      <c r="I79" s="38"/>
      <c r="J79" s="38"/>
      <c r="K79" s="46">
        <v>2560.0120769999999</v>
      </c>
      <c r="L79" s="150"/>
    </row>
    <row r="80" spans="2:14" ht="15" hidden="1" customHeight="1" x14ac:dyDescent="0.2">
      <c r="B80" s="136">
        <v>4808</v>
      </c>
      <c r="C80" s="34"/>
      <c r="D80" s="34"/>
      <c r="E80" s="34"/>
      <c r="F80" s="34"/>
      <c r="G80" s="34"/>
      <c r="H80" s="34"/>
      <c r="I80" s="38"/>
      <c r="J80" s="38"/>
      <c r="K80" s="46">
        <v>58317.678261000001</v>
      </c>
      <c r="L80" s="150"/>
    </row>
    <row r="81" spans="2:12" ht="15" hidden="1" customHeight="1" x14ac:dyDescent="0.2">
      <c r="B81" s="136">
        <v>4810</v>
      </c>
      <c r="C81" s="34"/>
      <c r="D81" s="34"/>
      <c r="E81" s="34"/>
      <c r="F81" s="34"/>
      <c r="G81" s="34"/>
      <c r="H81" s="34"/>
      <c r="I81" s="38"/>
      <c r="J81" s="38"/>
      <c r="K81" s="46">
        <v>36997.545293000003</v>
      </c>
      <c r="L81" s="150"/>
    </row>
    <row r="82" spans="2:12" ht="15" hidden="1" customHeight="1" x14ac:dyDescent="0.2">
      <c r="B82" s="136">
        <v>4815</v>
      </c>
      <c r="C82" s="34"/>
      <c r="D82" s="34"/>
      <c r="E82" s="34"/>
      <c r="F82" s="34"/>
      <c r="G82" s="34"/>
      <c r="H82" s="34"/>
      <c r="I82" s="38"/>
      <c r="J82" s="38"/>
      <c r="K82" s="46">
        <v>17213.165459</v>
      </c>
      <c r="L82" s="150"/>
    </row>
    <row r="83" spans="2:12" ht="15.75" customHeight="1" thickBot="1" x14ac:dyDescent="0.25">
      <c r="B83" s="151" t="s">
        <v>40</v>
      </c>
      <c r="C83" s="105"/>
      <c r="D83" s="105"/>
      <c r="E83" s="105"/>
      <c r="F83" s="105"/>
      <c r="G83" s="105"/>
      <c r="H83" s="39">
        <f>+H77</f>
        <v>0</v>
      </c>
      <c r="I83" s="39">
        <f>+I77</f>
        <v>0</v>
      </c>
      <c r="J83" s="39">
        <f>+J77</f>
        <v>0</v>
      </c>
      <c r="K83" s="39">
        <f t="shared" ref="K83:L83" si="3">+K77</f>
        <v>0</v>
      </c>
      <c r="L83" s="152">
        <f t="shared" si="3"/>
        <v>0</v>
      </c>
    </row>
    <row r="84" spans="2:12" x14ac:dyDescent="0.2">
      <c r="B84" s="136"/>
      <c r="C84" s="34"/>
      <c r="D84" s="34"/>
      <c r="E84" s="34"/>
      <c r="F84" s="34"/>
      <c r="G84" s="34"/>
      <c r="H84" s="34"/>
      <c r="I84" s="38"/>
      <c r="J84" s="38"/>
      <c r="K84" s="36"/>
      <c r="L84" s="153"/>
    </row>
    <row r="85" spans="2:12" ht="15" customHeight="1" x14ac:dyDescent="0.2">
      <c r="B85" s="145" t="s">
        <v>41</v>
      </c>
      <c r="C85" s="109"/>
      <c r="D85" s="109"/>
      <c r="E85" s="109"/>
      <c r="F85" s="109"/>
      <c r="G85" s="109"/>
      <c r="H85" s="37"/>
      <c r="I85" s="37"/>
      <c r="J85" s="37"/>
      <c r="K85" s="146"/>
      <c r="L85" s="147"/>
    </row>
    <row r="86" spans="2:12" ht="15" hidden="1" customHeight="1" x14ac:dyDescent="0.2">
      <c r="B86" s="136">
        <v>5801</v>
      </c>
      <c r="C86" s="34"/>
      <c r="D86" s="34"/>
      <c r="E86" s="34"/>
      <c r="F86" s="34"/>
      <c r="G86" s="34"/>
      <c r="H86" s="34"/>
      <c r="I86" s="38"/>
      <c r="J86" s="38"/>
      <c r="K86" s="161">
        <v>40185.549012000003</v>
      </c>
      <c r="L86" s="162"/>
    </row>
    <row r="87" spans="2:12" ht="15" hidden="1" customHeight="1" x14ac:dyDescent="0.2">
      <c r="B87" s="136">
        <v>5802</v>
      </c>
      <c r="C87" s="34"/>
      <c r="D87" s="34"/>
      <c r="E87" s="34"/>
      <c r="F87" s="34"/>
      <c r="G87" s="34"/>
      <c r="H87" s="34"/>
      <c r="I87" s="38"/>
      <c r="J87" s="38"/>
      <c r="K87" s="46">
        <v>220.40349800000001</v>
      </c>
      <c r="L87" s="150"/>
    </row>
    <row r="88" spans="2:12" ht="15" hidden="1" customHeight="1" x14ac:dyDescent="0.2">
      <c r="B88" s="136">
        <v>5803</v>
      </c>
      <c r="C88" s="34"/>
      <c r="D88" s="34"/>
      <c r="E88" s="34"/>
      <c r="F88" s="34"/>
      <c r="G88" s="34"/>
      <c r="H88" s="34"/>
      <c r="I88" s="38"/>
      <c r="J88" s="38"/>
      <c r="K88" s="46">
        <v>2327.5992259999998</v>
      </c>
      <c r="L88" s="150"/>
    </row>
    <row r="89" spans="2:12" ht="15" hidden="1" customHeight="1" x14ac:dyDescent="0.2">
      <c r="B89" s="136">
        <v>5805</v>
      </c>
      <c r="C89" s="34"/>
      <c r="D89" s="34"/>
      <c r="E89" s="34"/>
      <c r="F89" s="34"/>
      <c r="G89" s="34"/>
      <c r="H89" s="34"/>
      <c r="I89" s="38"/>
      <c r="J89" s="38"/>
      <c r="K89" s="46">
        <v>18.254095</v>
      </c>
      <c r="L89" s="150"/>
    </row>
    <row r="90" spans="2:12" ht="15" hidden="1" customHeight="1" x14ac:dyDescent="0.2">
      <c r="B90" s="136">
        <v>5808</v>
      </c>
      <c r="C90" s="34"/>
      <c r="D90" s="34"/>
      <c r="E90" s="34"/>
      <c r="F90" s="34"/>
      <c r="G90" s="34"/>
      <c r="H90" s="34"/>
      <c r="I90" s="38"/>
      <c r="J90" s="38"/>
      <c r="K90" s="46">
        <v>25040.561561999999</v>
      </c>
      <c r="L90" s="150"/>
    </row>
    <row r="91" spans="2:12" ht="15" hidden="1" customHeight="1" x14ac:dyDescent="0.2">
      <c r="B91" s="136">
        <v>5810</v>
      </c>
      <c r="C91" s="34"/>
      <c r="D91" s="34"/>
      <c r="E91" s="34"/>
      <c r="F91" s="34"/>
      <c r="G91" s="34"/>
      <c r="H91" s="34"/>
      <c r="I91" s="38"/>
      <c r="J91" s="38"/>
      <c r="K91" s="46">
        <v>1985.6421680000001</v>
      </c>
      <c r="L91" s="150"/>
    </row>
    <row r="92" spans="2:12" ht="15" hidden="1" customHeight="1" x14ac:dyDescent="0.2">
      <c r="B92" s="136">
        <v>5815</v>
      </c>
      <c r="C92" s="34"/>
      <c r="D92" s="34"/>
      <c r="E92" s="34"/>
      <c r="F92" s="34"/>
      <c r="G92" s="34"/>
      <c r="H92" s="34"/>
      <c r="I92" s="38"/>
      <c r="J92" s="38"/>
      <c r="K92" s="46">
        <v>-72909.958820999993</v>
      </c>
      <c r="L92" s="150"/>
    </row>
    <row r="93" spans="2:12" ht="15" hidden="1" customHeight="1" x14ac:dyDescent="0.2">
      <c r="B93" s="136">
        <v>5905</v>
      </c>
      <c r="C93" s="34"/>
      <c r="D93" s="34"/>
      <c r="E93" s="34"/>
      <c r="F93" s="34"/>
      <c r="G93" s="34"/>
      <c r="H93" s="34"/>
      <c r="I93" s="38"/>
      <c r="J93" s="38"/>
      <c r="K93" s="46">
        <v>167918.61645999999</v>
      </c>
      <c r="L93" s="150"/>
    </row>
    <row r="94" spans="2:12" ht="15.75" customHeight="1" thickBot="1" x14ac:dyDescent="0.25">
      <c r="B94" s="151" t="s">
        <v>42</v>
      </c>
      <c r="C94" s="105"/>
      <c r="D94" s="105"/>
      <c r="E94" s="105"/>
      <c r="F94" s="105"/>
      <c r="G94" s="105"/>
      <c r="H94" s="39">
        <f>+H85</f>
        <v>0</v>
      </c>
      <c r="I94" s="39">
        <f>+I85</f>
        <v>0</v>
      </c>
      <c r="J94" s="39">
        <f t="shared" ref="J94:L94" si="4">+J85</f>
        <v>0</v>
      </c>
      <c r="K94" s="39">
        <f t="shared" si="4"/>
        <v>0</v>
      </c>
      <c r="L94" s="152">
        <f t="shared" si="4"/>
        <v>0</v>
      </c>
    </row>
    <row r="95" spans="2:12" x14ac:dyDescent="0.2">
      <c r="B95" s="155"/>
      <c r="C95" s="42"/>
      <c r="D95" s="42"/>
      <c r="E95" s="42"/>
      <c r="F95" s="42"/>
      <c r="G95" s="42"/>
      <c r="H95" s="42"/>
      <c r="I95" s="38"/>
      <c r="J95" s="38"/>
      <c r="K95" s="36"/>
      <c r="L95" s="153"/>
    </row>
    <row r="96" spans="2:12" ht="15" customHeight="1" x14ac:dyDescent="0.2">
      <c r="B96" s="160" t="s">
        <v>43</v>
      </c>
      <c r="C96" s="106"/>
      <c r="D96" s="106"/>
      <c r="E96" s="106"/>
      <c r="F96" s="106"/>
      <c r="G96" s="106"/>
      <c r="H96" s="45">
        <f>+H83-H94</f>
        <v>0</v>
      </c>
      <c r="I96" s="45">
        <f>+I83-I94</f>
        <v>0</v>
      </c>
      <c r="J96" s="45">
        <f t="shared" ref="J96:L96" si="5">+J83-J94</f>
        <v>0</v>
      </c>
      <c r="K96" s="45">
        <f t="shared" si="5"/>
        <v>0</v>
      </c>
      <c r="L96" s="159">
        <f t="shared" si="5"/>
        <v>0</v>
      </c>
    </row>
    <row r="97" spans="2:12" ht="14.25" customHeight="1" thickBot="1" x14ac:dyDescent="0.25">
      <c r="B97" s="155"/>
      <c r="C97" s="42"/>
      <c r="D97" s="42"/>
      <c r="E97" s="42"/>
      <c r="F97" s="42"/>
      <c r="G97" s="42"/>
      <c r="H97" s="42"/>
      <c r="I97" s="36"/>
      <c r="J97" s="36"/>
      <c r="K97" s="36"/>
      <c r="L97" s="153"/>
    </row>
    <row r="98" spans="2:12" ht="16.5" customHeight="1" thickTop="1" thickBot="1" x14ac:dyDescent="0.25">
      <c r="B98" s="163" t="s">
        <v>44</v>
      </c>
      <c r="C98" s="107"/>
      <c r="D98" s="107"/>
      <c r="E98" s="107"/>
      <c r="F98" s="107"/>
      <c r="G98" s="107"/>
      <c r="H98" s="47">
        <f>+H74+H96</f>
        <v>0</v>
      </c>
      <c r="I98" s="47">
        <f>+I74+I96</f>
        <v>0</v>
      </c>
      <c r="J98" s="47">
        <f t="shared" ref="J98:L98" si="6">+J74+J96</f>
        <v>0</v>
      </c>
      <c r="K98" s="47">
        <f t="shared" si="6"/>
        <v>0</v>
      </c>
      <c r="L98" s="164">
        <f t="shared" si="6"/>
        <v>0</v>
      </c>
    </row>
    <row r="99" spans="2:12" ht="15" thickTop="1" x14ac:dyDescent="0.2">
      <c r="B99" s="136"/>
      <c r="C99" s="34"/>
      <c r="D99" s="34"/>
      <c r="E99" s="34"/>
      <c r="F99" s="34"/>
      <c r="G99" s="34"/>
      <c r="H99" s="34"/>
      <c r="I99" s="38"/>
      <c r="J99" s="38"/>
      <c r="K99" s="48"/>
      <c r="L99" s="165"/>
    </row>
    <row r="100" spans="2:12" x14ac:dyDescent="0.2">
      <c r="B100" s="136"/>
      <c r="C100" s="34"/>
      <c r="D100" s="34"/>
      <c r="E100" s="34"/>
      <c r="F100" s="34"/>
      <c r="G100" s="34"/>
      <c r="H100" s="34"/>
      <c r="I100" s="49"/>
      <c r="J100" s="49"/>
      <c r="K100" s="48"/>
      <c r="L100" s="165"/>
    </row>
    <row r="101" spans="2:12" x14ac:dyDescent="0.2">
      <c r="B101" s="166"/>
      <c r="C101" s="137"/>
      <c r="D101" s="137"/>
      <c r="E101" s="137"/>
      <c r="F101" s="137"/>
      <c r="G101" s="167"/>
      <c r="H101" s="167"/>
      <c r="I101" s="167"/>
      <c r="J101" s="137"/>
      <c r="K101" s="137"/>
      <c r="L101" s="138"/>
    </row>
    <row r="102" spans="2:12" x14ac:dyDescent="0.2">
      <c r="B102" s="166"/>
      <c r="C102" s="137"/>
      <c r="D102" s="137"/>
      <c r="E102" s="137"/>
      <c r="F102" s="137"/>
      <c r="G102" s="167"/>
      <c r="H102" s="167"/>
      <c r="I102" s="167"/>
      <c r="J102" s="137"/>
      <c r="K102" s="137"/>
      <c r="L102" s="138"/>
    </row>
    <row r="103" spans="2:12" x14ac:dyDescent="0.2">
      <c r="B103" s="166"/>
      <c r="C103" s="137"/>
      <c r="D103" s="137"/>
      <c r="E103" s="137"/>
      <c r="F103" s="137"/>
      <c r="G103" s="167"/>
      <c r="H103" s="167"/>
      <c r="I103" s="167"/>
      <c r="J103" s="137"/>
      <c r="K103" s="137"/>
      <c r="L103" s="138"/>
    </row>
    <row r="104" spans="2:12" x14ac:dyDescent="0.2">
      <c r="B104" s="166"/>
      <c r="C104" s="137"/>
      <c r="D104" s="137"/>
      <c r="E104" s="137"/>
      <c r="F104" s="137"/>
      <c r="G104" s="137"/>
      <c r="H104" s="137"/>
      <c r="I104" s="137"/>
      <c r="J104" s="137"/>
      <c r="K104" s="137"/>
      <c r="L104" s="138"/>
    </row>
    <row r="105" spans="2:12" x14ac:dyDescent="0.2">
      <c r="B105" s="166"/>
      <c r="C105" s="137"/>
      <c r="D105" s="137"/>
      <c r="E105" s="137"/>
      <c r="F105" s="137"/>
      <c r="G105" s="137"/>
      <c r="H105" s="137"/>
      <c r="I105" s="137"/>
      <c r="J105" s="137"/>
      <c r="K105" s="137"/>
      <c r="L105" s="138"/>
    </row>
    <row r="106" spans="2:12" x14ac:dyDescent="0.2">
      <c r="B106" s="166"/>
      <c r="C106" s="137"/>
      <c r="D106" s="137"/>
      <c r="E106" s="137"/>
      <c r="F106" s="137"/>
      <c r="G106" s="137"/>
      <c r="H106" s="137"/>
      <c r="I106" s="137"/>
      <c r="J106" s="137"/>
      <c r="K106" s="137"/>
      <c r="L106" s="138"/>
    </row>
    <row r="107" spans="2:12" x14ac:dyDescent="0.2">
      <c r="B107" s="166"/>
      <c r="C107" s="137"/>
      <c r="D107" s="137"/>
      <c r="E107" s="137"/>
      <c r="F107" s="137"/>
      <c r="G107" s="137"/>
      <c r="H107" s="137"/>
      <c r="I107" s="137"/>
      <c r="J107" s="137"/>
      <c r="K107" s="137"/>
      <c r="L107" s="138"/>
    </row>
    <row r="108" spans="2:12" x14ac:dyDescent="0.2">
      <c r="B108" s="166"/>
      <c r="C108" s="137"/>
      <c r="D108" s="137"/>
      <c r="E108" s="137"/>
      <c r="F108" s="137"/>
      <c r="G108" s="137"/>
      <c r="H108" s="137"/>
      <c r="I108" s="137"/>
      <c r="J108" s="137"/>
      <c r="K108" s="137"/>
      <c r="L108" s="138"/>
    </row>
    <row r="109" spans="2:12" x14ac:dyDescent="0.2">
      <c r="B109" s="166"/>
      <c r="C109" s="137"/>
      <c r="D109" s="137"/>
      <c r="E109" s="137"/>
      <c r="F109" s="137"/>
      <c r="G109" s="137"/>
      <c r="H109" s="137"/>
      <c r="I109" s="137"/>
      <c r="J109" s="137"/>
      <c r="K109" s="137"/>
      <c r="L109" s="138"/>
    </row>
    <row r="110" spans="2:12" x14ac:dyDescent="0.2">
      <c r="B110" s="166"/>
      <c r="C110" s="137"/>
      <c r="D110" s="137"/>
      <c r="E110" s="137"/>
      <c r="F110" s="137"/>
      <c r="G110" s="137"/>
      <c r="H110" s="137"/>
      <c r="I110" s="137"/>
      <c r="J110" s="137"/>
      <c r="K110" s="137"/>
      <c r="L110" s="138"/>
    </row>
    <row r="111" spans="2:12" x14ac:dyDescent="0.2">
      <c r="B111" s="166"/>
      <c r="C111" s="137"/>
      <c r="D111" s="137"/>
      <c r="E111" s="137"/>
      <c r="F111" s="137"/>
      <c r="G111" s="137"/>
      <c r="H111" s="137"/>
      <c r="I111" s="137"/>
      <c r="J111" s="137"/>
      <c r="K111" s="137"/>
      <c r="L111" s="138"/>
    </row>
    <row r="112" spans="2:12" x14ac:dyDescent="0.2">
      <c r="B112" s="166"/>
      <c r="C112" s="137"/>
      <c r="D112" s="137"/>
      <c r="E112" s="137"/>
      <c r="F112" s="137"/>
      <c r="G112" s="137"/>
      <c r="H112" s="137"/>
      <c r="I112" s="137"/>
      <c r="J112" s="137"/>
      <c r="K112" s="137"/>
      <c r="L112" s="138"/>
    </row>
    <row r="113" spans="2:12" x14ac:dyDescent="0.2">
      <c r="B113" s="166"/>
      <c r="C113" s="137"/>
      <c r="D113" s="137"/>
      <c r="E113" s="137"/>
      <c r="F113" s="137"/>
      <c r="G113" s="137"/>
      <c r="H113" s="137"/>
      <c r="I113" s="137"/>
      <c r="J113" s="137"/>
      <c r="K113" s="137"/>
      <c r="L113" s="138"/>
    </row>
    <row r="114" spans="2:12" x14ac:dyDescent="0.2">
      <c r="B114" s="166"/>
      <c r="C114" s="137"/>
      <c r="D114" s="137"/>
      <c r="E114" s="137"/>
      <c r="F114" s="137"/>
      <c r="G114" s="137"/>
      <c r="H114" s="137"/>
      <c r="I114" s="137"/>
      <c r="J114" s="137"/>
      <c r="K114" s="137"/>
      <c r="L114" s="138"/>
    </row>
    <row r="115" spans="2:12" x14ac:dyDescent="0.2">
      <c r="B115" s="166"/>
      <c r="C115" s="137"/>
      <c r="D115" s="137"/>
      <c r="E115" s="137"/>
      <c r="F115" s="137"/>
      <c r="G115" s="137"/>
      <c r="H115" s="137"/>
      <c r="I115" s="137"/>
      <c r="J115" s="137"/>
      <c r="K115" s="137"/>
      <c r="L115" s="138"/>
    </row>
    <row r="116" spans="2:12" x14ac:dyDescent="0.2">
      <c r="B116" s="166"/>
      <c r="C116" s="137"/>
      <c r="D116" s="137"/>
      <c r="E116" s="137"/>
      <c r="F116" s="137"/>
      <c r="G116" s="137"/>
      <c r="H116" s="137"/>
      <c r="I116" s="137"/>
      <c r="J116" s="137"/>
      <c r="K116" s="137"/>
      <c r="L116" s="138"/>
    </row>
    <row r="117" spans="2:12" x14ac:dyDescent="0.2">
      <c r="B117" s="166"/>
      <c r="C117" s="137"/>
      <c r="D117" s="137"/>
      <c r="E117" s="137"/>
      <c r="F117" s="137"/>
      <c r="G117" s="137"/>
      <c r="H117" s="137"/>
      <c r="I117" s="137"/>
      <c r="J117" s="137"/>
      <c r="K117" s="137"/>
      <c r="L117" s="138"/>
    </row>
    <row r="118" spans="2:12" x14ac:dyDescent="0.2">
      <c r="B118" s="166"/>
      <c r="C118" s="137"/>
      <c r="D118" s="137"/>
      <c r="E118" s="137"/>
      <c r="F118" s="137"/>
      <c r="G118" s="137"/>
      <c r="H118" s="137"/>
      <c r="I118" s="137"/>
      <c r="J118" s="137"/>
      <c r="K118" s="137"/>
      <c r="L118" s="138"/>
    </row>
    <row r="119" spans="2:12" x14ac:dyDescent="0.2">
      <c r="B119" s="166"/>
      <c r="C119" s="137"/>
      <c r="D119" s="137"/>
      <c r="E119" s="137"/>
      <c r="F119" s="137"/>
      <c r="G119" s="137"/>
      <c r="H119" s="137"/>
      <c r="I119" s="137"/>
      <c r="J119" s="137"/>
      <c r="K119" s="137"/>
      <c r="L119" s="138"/>
    </row>
    <row r="120" spans="2:12" x14ac:dyDescent="0.2">
      <c r="B120" s="166"/>
      <c r="C120" s="137"/>
      <c r="D120" s="137"/>
      <c r="E120" s="137"/>
      <c r="F120" s="137"/>
      <c r="G120" s="137"/>
      <c r="H120" s="137"/>
      <c r="I120" s="137"/>
      <c r="J120" s="137"/>
      <c r="K120" s="137"/>
      <c r="L120" s="138"/>
    </row>
    <row r="121" spans="2:12" x14ac:dyDescent="0.2">
      <c r="B121" s="166"/>
      <c r="C121" s="137"/>
      <c r="D121" s="137"/>
      <c r="E121" s="137"/>
      <c r="F121" s="137"/>
      <c r="G121" s="137"/>
      <c r="H121" s="137"/>
      <c r="I121" s="137"/>
      <c r="J121" s="137"/>
      <c r="K121" s="137"/>
      <c r="L121" s="138"/>
    </row>
    <row r="122" spans="2:12" x14ac:dyDescent="0.2">
      <c r="B122" s="166"/>
      <c r="C122" s="137"/>
      <c r="D122" s="137"/>
      <c r="E122" s="137"/>
      <c r="F122" s="137"/>
      <c r="G122" s="137"/>
      <c r="H122" s="137"/>
      <c r="I122" s="137"/>
      <c r="J122" s="137"/>
      <c r="K122" s="137"/>
      <c r="L122" s="138"/>
    </row>
    <row r="123" spans="2:12" x14ac:dyDescent="0.2">
      <c r="B123" s="166"/>
      <c r="C123" s="137"/>
      <c r="D123" s="137"/>
      <c r="E123" s="137"/>
      <c r="F123" s="137"/>
      <c r="G123" s="137"/>
      <c r="H123" s="137"/>
      <c r="I123" s="137"/>
      <c r="J123" s="137"/>
      <c r="K123" s="137"/>
      <c r="L123" s="138"/>
    </row>
    <row r="124" spans="2:12" x14ac:dyDescent="0.2">
      <c r="B124" s="166"/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x14ac:dyDescent="0.2">
      <c r="B125" s="166"/>
      <c r="C125" s="137"/>
      <c r="D125" s="137"/>
      <c r="E125" s="137"/>
      <c r="F125" s="137"/>
      <c r="G125" s="137"/>
      <c r="H125" s="137"/>
      <c r="I125" s="137"/>
      <c r="J125" s="137"/>
      <c r="K125" s="137"/>
      <c r="L125" s="138"/>
    </row>
    <row r="126" spans="2:12" x14ac:dyDescent="0.2">
      <c r="B126" s="166"/>
      <c r="C126" s="137"/>
      <c r="D126" s="137"/>
      <c r="E126" s="137"/>
      <c r="F126" s="137"/>
      <c r="G126" s="137"/>
      <c r="H126" s="137"/>
      <c r="I126" s="137"/>
      <c r="J126" s="137"/>
      <c r="K126" s="137"/>
      <c r="L126" s="138"/>
    </row>
    <row r="127" spans="2:12" x14ac:dyDescent="0.2">
      <c r="B127" s="166"/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x14ac:dyDescent="0.2">
      <c r="B128" s="166"/>
      <c r="C128" s="137"/>
      <c r="D128" s="137"/>
      <c r="E128" s="137"/>
      <c r="F128" s="137"/>
      <c r="G128" s="137"/>
      <c r="H128" s="137"/>
      <c r="I128" s="137"/>
      <c r="J128" s="137"/>
      <c r="K128" s="137"/>
      <c r="L128" s="138"/>
    </row>
    <row r="129" spans="2:12" x14ac:dyDescent="0.2">
      <c r="B129" s="166"/>
      <c r="C129" s="137"/>
      <c r="D129" s="137"/>
      <c r="E129" s="137"/>
      <c r="F129" s="137"/>
      <c r="G129" s="137"/>
      <c r="H129" s="137"/>
      <c r="I129" s="137"/>
      <c r="J129" s="137"/>
      <c r="K129" s="137"/>
      <c r="L129" s="138"/>
    </row>
    <row r="130" spans="2:12" x14ac:dyDescent="0.2">
      <c r="B130" s="166"/>
      <c r="C130" s="137"/>
      <c r="D130" s="137"/>
      <c r="E130" s="137"/>
      <c r="F130" s="137"/>
      <c r="G130" s="137"/>
      <c r="H130" s="137"/>
      <c r="I130" s="137"/>
      <c r="J130" s="137"/>
      <c r="K130" s="137"/>
      <c r="L130" s="138"/>
    </row>
    <row r="131" spans="2:12" x14ac:dyDescent="0.2">
      <c r="B131" s="166"/>
      <c r="C131" s="137"/>
      <c r="D131" s="137"/>
      <c r="E131" s="137"/>
      <c r="F131" s="137"/>
      <c r="G131" s="137"/>
      <c r="H131" s="137"/>
      <c r="I131" s="137"/>
      <c r="J131" s="137"/>
      <c r="K131" s="137"/>
      <c r="L131" s="138"/>
    </row>
    <row r="132" spans="2:12" x14ac:dyDescent="0.2">
      <c r="B132" s="166"/>
      <c r="C132" s="137"/>
      <c r="D132" s="137"/>
      <c r="E132" s="137"/>
      <c r="F132" s="137"/>
      <c r="G132" s="137"/>
      <c r="H132" s="137"/>
      <c r="I132" s="137"/>
      <c r="J132" s="137"/>
      <c r="K132" s="137"/>
      <c r="L132" s="138"/>
    </row>
    <row r="133" spans="2:12" x14ac:dyDescent="0.2">
      <c r="B133" s="166"/>
      <c r="C133" s="137"/>
      <c r="D133" s="137"/>
      <c r="E133" s="137"/>
      <c r="F133" s="137"/>
      <c r="G133" s="137"/>
      <c r="H133" s="137"/>
      <c r="I133" s="137"/>
      <c r="J133" s="137"/>
      <c r="K133" s="137"/>
      <c r="L133" s="138"/>
    </row>
    <row r="134" spans="2:12" x14ac:dyDescent="0.2">
      <c r="B134" s="166"/>
      <c r="C134" s="137"/>
      <c r="D134" s="137"/>
      <c r="E134" s="137"/>
      <c r="F134" s="137"/>
      <c r="G134" s="137"/>
      <c r="H134" s="137"/>
      <c r="I134" s="137"/>
      <c r="J134" s="137"/>
      <c r="K134" s="137"/>
      <c r="L134" s="138"/>
    </row>
    <row r="135" spans="2:12" x14ac:dyDescent="0.2">
      <c r="B135" s="166"/>
      <c r="C135" s="137"/>
      <c r="D135" s="137"/>
      <c r="E135" s="137"/>
      <c r="F135" s="137"/>
      <c r="G135" s="137"/>
      <c r="H135" s="137"/>
      <c r="I135" s="137"/>
      <c r="J135" s="137"/>
      <c r="K135" s="137"/>
      <c r="L135" s="138"/>
    </row>
    <row r="136" spans="2:12" ht="15" x14ac:dyDescent="0.2">
      <c r="B136" s="166"/>
      <c r="C136" s="129" t="s">
        <v>56</v>
      </c>
      <c r="D136" s="129"/>
      <c r="E136" s="129"/>
      <c r="F136" s="129"/>
      <c r="G136" s="137"/>
      <c r="H136" s="129" t="s">
        <v>57</v>
      </c>
      <c r="I136" s="129"/>
      <c r="J136" s="129"/>
      <c r="K136" s="137"/>
      <c r="L136" s="138"/>
    </row>
    <row r="137" spans="2:12" ht="38.25" customHeight="1" x14ac:dyDescent="0.2">
      <c r="B137" s="166"/>
      <c r="C137" s="60" t="s">
        <v>58</v>
      </c>
      <c r="D137" s="66"/>
      <c r="E137" s="66"/>
      <c r="F137" s="66"/>
      <c r="G137" s="137"/>
      <c r="H137" s="60" t="s">
        <v>58</v>
      </c>
      <c r="I137" s="93"/>
      <c r="J137" s="94"/>
      <c r="K137" s="137"/>
      <c r="L137" s="138"/>
    </row>
    <row r="138" spans="2:12" ht="26.25" customHeight="1" x14ac:dyDescent="0.2">
      <c r="B138" s="166"/>
      <c r="C138" s="60" t="s">
        <v>59</v>
      </c>
      <c r="D138" s="67"/>
      <c r="E138" s="67"/>
      <c r="F138" s="67"/>
      <c r="G138" s="137"/>
      <c r="H138" s="60" t="s">
        <v>59</v>
      </c>
      <c r="I138" s="93"/>
      <c r="J138" s="94"/>
      <c r="K138" s="137"/>
      <c r="L138" s="138"/>
    </row>
    <row r="139" spans="2:12" ht="26.25" customHeight="1" x14ac:dyDescent="0.2">
      <c r="B139" s="166"/>
      <c r="C139" s="60" t="s">
        <v>60</v>
      </c>
      <c r="D139" s="67"/>
      <c r="E139" s="67"/>
      <c r="F139" s="67"/>
      <c r="G139" s="137"/>
      <c r="H139" s="60" t="s">
        <v>60</v>
      </c>
      <c r="I139" s="93"/>
      <c r="J139" s="94"/>
      <c r="K139" s="137"/>
      <c r="L139" s="138"/>
    </row>
    <row r="140" spans="2:12" ht="26.25" customHeight="1" thickBot="1" x14ac:dyDescent="0.25">
      <c r="B140" s="168"/>
      <c r="C140" s="169"/>
      <c r="D140" s="169"/>
      <c r="E140" s="169"/>
      <c r="F140" s="169"/>
      <c r="G140" s="169"/>
      <c r="H140" s="169"/>
      <c r="I140" s="169"/>
      <c r="J140" s="169"/>
      <c r="K140" s="169"/>
      <c r="L140" s="170"/>
    </row>
  </sheetData>
  <mergeCells count="35">
    <mergeCell ref="K3:L3"/>
    <mergeCell ref="K4:L4"/>
    <mergeCell ref="K5:L5"/>
    <mergeCell ref="B14:G14"/>
    <mergeCell ref="B61:G61"/>
    <mergeCell ref="B13:G13"/>
    <mergeCell ref="B85:G85"/>
    <mergeCell ref="B68:G68"/>
    <mergeCell ref="B18:G18"/>
    <mergeCell ref="B29:G29"/>
    <mergeCell ref="B33:G33"/>
    <mergeCell ref="B35:G35"/>
    <mergeCell ref="B37:G37"/>
    <mergeCell ref="B41:G41"/>
    <mergeCell ref="B55:G55"/>
    <mergeCell ref="B42:G42"/>
    <mergeCell ref="B49:G49"/>
    <mergeCell ref="B56:G56"/>
    <mergeCell ref="B59:G59"/>
    <mergeCell ref="I137:J137"/>
    <mergeCell ref="I138:J138"/>
    <mergeCell ref="I139:J139"/>
    <mergeCell ref="B3:D5"/>
    <mergeCell ref="E3:J5"/>
    <mergeCell ref="D137:F137"/>
    <mergeCell ref="D138:F138"/>
    <mergeCell ref="D139:F139"/>
    <mergeCell ref="B94:G94"/>
    <mergeCell ref="B96:G96"/>
    <mergeCell ref="B98:G98"/>
    <mergeCell ref="B72:G72"/>
    <mergeCell ref="B74:G74"/>
    <mergeCell ref="B76:G76"/>
    <mergeCell ref="B77:G77"/>
    <mergeCell ref="B83:G83"/>
  </mergeCells>
  <pageMargins left="0.7" right="0.7" top="0.75" bottom="0.75" header="0.3" footer="0.3"/>
  <pageSetup scale="37" fitToHeight="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28"/>
  <sheetViews>
    <sheetView workbookViewId="0">
      <selection activeCell="Q19" sqref="Q19"/>
    </sheetView>
  </sheetViews>
  <sheetFormatPr baseColWidth="10" defaultColWidth="10.85546875" defaultRowHeight="15" x14ac:dyDescent="0.25"/>
  <cols>
    <col min="1" max="1" width="10.85546875" style="3"/>
    <col min="2" max="2" width="33.28515625" style="3" bestFit="1" customWidth="1"/>
    <col min="3" max="5" width="11.85546875" style="3" bestFit="1" customWidth="1"/>
    <col min="6" max="6" width="10.85546875" style="3"/>
    <col min="7" max="10" width="11.42578125" style="3" bestFit="1" customWidth="1"/>
    <col min="11" max="16384" width="10.85546875" style="3"/>
  </cols>
  <sheetData>
    <row r="1" spans="1:10" x14ac:dyDescent="0.25">
      <c r="A1" s="111"/>
      <c r="B1" s="111"/>
      <c r="C1" s="111"/>
      <c r="D1" s="111"/>
      <c r="E1" s="111"/>
    </row>
    <row r="2" spans="1:10" x14ac:dyDescent="0.25">
      <c r="A2" s="111"/>
      <c r="B2" s="111"/>
      <c r="C2" s="111"/>
      <c r="D2" s="111"/>
      <c r="E2" s="111"/>
    </row>
    <row r="3" spans="1:10" x14ac:dyDescent="0.25">
      <c r="A3" s="112"/>
      <c r="B3" s="112"/>
      <c r="C3" s="112"/>
      <c r="D3" s="112"/>
      <c r="E3" s="112"/>
    </row>
    <row r="4" spans="1:10" x14ac:dyDescent="0.25">
      <c r="A4" s="5"/>
      <c r="B4" s="5"/>
      <c r="C4" s="5"/>
      <c r="D4" s="5"/>
      <c r="E4" s="5"/>
    </row>
    <row r="5" spans="1:10" x14ac:dyDescent="0.25">
      <c r="A5" s="10"/>
      <c r="B5" s="8"/>
      <c r="C5" s="8"/>
      <c r="D5" s="8"/>
      <c r="E5" s="8"/>
      <c r="G5" s="8"/>
      <c r="H5" s="8"/>
      <c r="I5" s="8"/>
      <c r="J5" s="8"/>
    </row>
    <row r="6" spans="1:10" x14ac:dyDescent="0.25">
      <c r="A6" s="5"/>
      <c r="B6" s="5"/>
      <c r="C6" s="11"/>
      <c r="D6" s="11"/>
      <c r="E6" s="11"/>
    </row>
    <row r="7" spans="1:10" x14ac:dyDescent="0.25">
      <c r="A7" s="6"/>
      <c r="B7" s="7"/>
      <c r="C7" s="12"/>
      <c r="D7" s="12"/>
      <c r="E7" s="12"/>
      <c r="G7" s="1"/>
      <c r="H7" s="1"/>
      <c r="I7" s="1"/>
      <c r="J7" s="1"/>
    </row>
    <row r="8" spans="1:10" x14ac:dyDescent="0.25">
      <c r="A8" s="6"/>
      <c r="B8" s="7"/>
      <c r="C8" s="7"/>
      <c r="D8" s="7"/>
      <c r="E8" s="12"/>
      <c r="G8" s="1"/>
      <c r="H8" s="1"/>
      <c r="I8" s="1"/>
      <c r="J8" s="1"/>
    </row>
    <row r="9" spans="1:10" x14ac:dyDescent="0.25">
      <c r="A9" s="6"/>
      <c r="B9" s="7"/>
      <c r="C9" s="12"/>
      <c r="D9" s="12"/>
      <c r="E9" s="12"/>
      <c r="G9" s="1"/>
      <c r="H9" s="1"/>
      <c r="I9" s="1"/>
      <c r="J9" s="1"/>
    </row>
    <row r="10" spans="1:10" x14ac:dyDescent="0.25">
      <c r="A10" s="6"/>
      <c r="B10" s="7"/>
      <c r="C10" s="13"/>
      <c r="D10" s="12"/>
      <c r="E10" s="12"/>
      <c r="G10" s="2"/>
      <c r="H10" s="2"/>
      <c r="I10" s="2"/>
      <c r="J10" s="1"/>
    </row>
    <row r="11" spans="1:10" x14ac:dyDescent="0.25">
      <c r="A11" s="6"/>
      <c r="B11" s="7"/>
      <c r="C11" s="12"/>
      <c r="D11" s="7"/>
      <c r="E11" s="12"/>
      <c r="G11" s="1"/>
      <c r="H11" s="1"/>
      <c r="I11" s="1"/>
      <c r="J11" s="1"/>
    </row>
    <row r="12" spans="1:10" x14ac:dyDescent="0.25">
      <c r="A12" s="6"/>
      <c r="B12" s="7"/>
      <c r="C12" s="7"/>
      <c r="D12" s="7"/>
      <c r="E12" s="7"/>
      <c r="G12" s="1"/>
      <c r="H12" s="1"/>
      <c r="I12" s="1"/>
      <c r="J12" s="1"/>
    </row>
    <row r="13" spans="1:10" x14ac:dyDescent="0.25">
      <c r="A13" s="6"/>
      <c r="B13" s="7"/>
      <c r="C13" s="7"/>
      <c r="D13" s="7"/>
      <c r="E13" s="7"/>
      <c r="G13" s="1"/>
      <c r="H13" s="1"/>
      <c r="I13" s="1"/>
      <c r="J13" s="1"/>
    </row>
    <row r="14" spans="1:10" x14ac:dyDescent="0.25">
      <c r="A14" s="6"/>
      <c r="B14" s="7"/>
      <c r="C14" s="7"/>
      <c r="D14" s="7"/>
      <c r="E14" s="7"/>
      <c r="G14" s="1"/>
      <c r="H14" s="1"/>
      <c r="I14" s="1"/>
      <c r="J14" s="1"/>
    </row>
    <row r="15" spans="1:10" x14ac:dyDescent="0.25">
      <c r="A15" s="14"/>
      <c r="B15" s="8"/>
      <c r="C15" s="15"/>
      <c r="D15" s="15"/>
      <c r="E15" s="15"/>
      <c r="G15" s="9"/>
      <c r="H15" s="9"/>
      <c r="I15" s="9"/>
      <c r="J15" s="9"/>
    </row>
    <row r="16" spans="1:10" x14ac:dyDescent="0.25">
      <c r="A16" s="5"/>
      <c r="B16" s="5"/>
      <c r="C16" s="5"/>
      <c r="D16" s="5"/>
      <c r="E16" s="5"/>
    </row>
    <row r="17" spans="1:6" x14ac:dyDescent="0.25">
      <c r="A17" s="6"/>
      <c r="B17" s="7"/>
      <c r="C17" s="16"/>
      <c r="D17" s="12"/>
      <c r="E17" s="12"/>
    </row>
    <row r="18" spans="1:6" x14ac:dyDescent="0.25">
      <c r="A18" s="6"/>
      <c r="B18" s="7"/>
      <c r="C18" s="12"/>
      <c r="D18" s="12"/>
      <c r="E18" s="12"/>
    </row>
    <row r="19" spans="1:6" x14ac:dyDescent="0.25">
      <c r="A19" s="6"/>
      <c r="B19" s="7"/>
      <c r="C19" s="12"/>
      <c r="D19" s="12"/>
      <c r="E19" s="12"/>
    </row>
    <row r="20" spans="1:6" x14ac:dyDescent="0.25">
      <c r="A20" s="6"/>
      <c r="B20" s="7"/>
      <c r="C20" s="12"/>
      <c r="D20" s="12"/>
      <c r="E20" s="12"/>
    </row>
    <row r="21" spans="1:6" x14ac:dyDescent="0.25">
      <c r="A21" s="14"/>
      <c r="B21" s="8"/>
      <c r="C21" s="17"/>
      <c r="D21" s="17"/>
      <c r="E21" s="17"/>
    </row>
    <row r="22" spans="1:6" x14ac:dyDescent="0.25">
      <c r="A22" s="5"/>
      <c r="B22" s="5"/>
      <c r="C22" s="5"/>
      <c r="D22" s="5"/>
      <c r="E22" s="5"/>
    </row>
    <row r="23" spans="1:6" x14ac:dyDescent="0.25">
      <c r="A23" s="14"/>
      <c r="B23" s="8"/>
      <c r="C23" s="10"/>
      <c r="D23" s="10"/>
      <c r="E23" s="10"/>
    </row>
    <row r="28" spans="1:6" x14ac:dyDescent="0.25">
      <c r="B28" s="113"/>
      <c r="C28" s="113"/>
      <c r="D28" s="113"/>
      <c r="E28" s="113"/>
      <c r="F28" s="113"/>
    </row>
  </sheetData>
  <mergeCells count="4">
    <mergeCell ref="A1:E1"/>
    <mergeCell ref="A2:E2"/>
    <mergeCell ref="A3:E3"/>
    <mergeCell ref="B28:F28"/>
  </mergeCells>
  <printOptions gridLines="1"/>
  <pageMargins left="0.70866141732283472" right="0.70866141732283472" top="0.74803149606299213" bottom="0.74803149606299213" header="0.31496062992125984" footer="0.31496062992125984"/>
  <pageSetup paperSize="32767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Estado de Situacion financiera</vt:lpstr>
      <vt:lpstr>Estado de Resultados</vt:lpstr>
      <vt:lpstr>1</vt:lpstr>
      <vt:lpstr>'Estado de Resultados'!Área_de_impresión</vt:lpstr>
      <vt:lpstr>'Estado de Situacion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Dávila Mojica</dc:creator>
  <cp:lastModifiedBy>Luisa Gonzalez</cp:lastModifiedBy>
  <cp:lastPrinted>2019-05-13T21:09:31Z</cp:lastPrinted>
  <dcterms:created xsi:type="dcterms:W3CDTF">2019-03-06T17:40:13Z</dcterms:created>
  <dcterms:modified xsi:type="dcterms:W3CDTF">2019-06-10T19:32:02Z</dcterms:modified>
</cp:coreProperties>
</file>